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2048" windowHeight="4836"/>
  </bookViews>
  <sheets>
    <sheet name="ПородныеВыставки" sheetId="6" r:id="rId1"/>
    <sheet name="ЧерновикРез" sheetId="7" state="hidden" r:id="rId2"/>
    <sheet name="БОНИТИРОВКА" sheetId="3" r:id="rId3"/>
    <sheet name="Статистика" sheetId="2" r:id="rId4"/>
  </sheets>
  <calcPr calcId="162913"/>
</workbook>
</file>

<file path=xl/calcChain.xml><?xml version="1.0" encoding="utf-8"?>
<calcChain xmlns="http://schemas.openxmlformats.org/spreadsheetml/2006/main">
  <c r="F28" i="2" l="1"/>
  <c r="P155" i="3"/>
  <c r="S155" i="3"/>
  <c r="T155" i="3"/>
  <c r="U155" i="3" s="1"/>
  <c r="P156" i="3"/>
  <c r="S156" i="3"/>
  <c r="T156" i="3"/>
  <c r="U156" i="3" s="1"/>
  <c r="S141" i="3"/>
  <c r="V141" i="3"/>
  <c r="S143" i="3"/>
  <c r="V143" i="3"/>
  <c r="S144" i="3"/>
  <c r="V144" i="3"/>
  <c r="S146" i="3"/>
  <c r="V146" i="3"/>
  <c r="S147" i="3"/>
  <c r="V147" i="3"/>
  <c r="S148" i="3"/>
  <c r="V148" i="3"/>
  <c r="S149" i="3"/>
  <c r="V149" i="3"/>
  <c r="S151" i="3"/>
  <c r="V151" i="3"/>
  <c r="W151" i="3" l="1"/>
  <c r="X151" i="3" s="1"/>
  <c r="W148" i="3"/>
  <c r="X148" i="3" s="1"/>
  <c r="W146" i="3"/>
  <c r="X146" i="3" s="1"/>
  <c r="W143" i="3"/>
  <c r="X143" i="3" s="1"/>
  <c r="W149" i="3"/>
  <c r="X149" i="3" s="1"/>
  <c r="W147" i="3"/>
  <c r="X147" i="3" s="1"/>
  <c r="W144" i="3"/>
  <c r="X144" i="3" s="1"/>
  <c r="W141" i="3"/>
  <c r="X141" i="3" s="1"/>
  <c r="F21" i="2" l="1"/>
  <c r="AE111" i="3"/>
  <c r="AF111" i="3"/>
  <c r="AG111" i="3"/>
  <c r="AH111" i="3"/>
  <c r="AE113" i="3"/>
  <c r="AF113" i="3"/>
  <c r="AG113" i="3"/>
  <c r="AH113" i="3"/>
  <c r="AE114" i="3"/>
  <c r="AF114" i="3"/>
  <c r="AG114" i="3"/>
  <c r="AH114" i="3"/>
  <c r="AE115" i="3"/>
  <c r="AF115" i="3"/>
  <c r="AG115" i="3"/>
  <c r="AH115" i="3"/>
  <c r="AE116" i="3"/>
  <c r="AF116" i="3"/>
  <c r="AG116" i="3"/>
  <c r="AH116" i="3"/>
  <c r="AE117" i="3"/>
  <c r="AF117" i="3"/>
  <c r="AG117" i="3"/>
  <c r="AH117" i="3"/>
  <c r="AE119" i="3"/>
  <c r="AF119" i="3"/>
  <c r="AG119" i="3"/>
  <c r="AH119" i="3"/>
  <c r="AE121" i="3"/>
  <c r="AF121" i="3"/>
  <c r="AG121" i="3"/>
  <c r="AH121" i="3"/>
  <c r="AE122" i="3"/>
  <c r="AF122" i="3"/>
  <c r="AG122" i="3"/>
  <c r="AH122" i="3"/>
  <c r="T100" i="3" l="1"/>
  <c r="W100" i="3"/>
  <c r="T101" i="3"/>
  <c r="W101" i="3"/>
  <c r="T102" i="3"/>
  <c r="W102" i="3"/>
  <c r="T104" i="3"/>
  <c r="W104" i="3"/>
  <c r="T105" i="3"/>
  <c r="W105" i="3"/>
  <c r="T106" i="3"/>
  <c r="W106" i="3"/>
  <c r="X105" i="3" l="1"/>
  <c r="Y105" i="3" s="1"/>
  <c r="X102" i="3"/>
  <c r="Y102" i="3" s="1"/>
  <c r="X101" i="3"/>
  <c r="Y101" i="3" s="1"/>
  <c r="X106" i="3"/>
  <c r="Y106" i="3" s="1"/>
  <c r="X104" i="3"/>
  <c r="Y104" i="3" s="1"/>
  <c r="X100" i="3"/>
  <c r="Y100" i="3" s="1"/>
  <c r="V78" i="3" l="1"/>
  <c r="W78" i="3"/>
  <c r="X78" i="3"/>
  <c r="Y78" i="3"/>
  <c r="V79" i="3"/>
  <c r="W79" i="3"/>
  <c r="X79" i="3"/>
  <c r="Y79" i="3"/>
  <c r="V80" i="3"/>
  <c r="W80" i="3"/>
  <c r="X80" i="3"/>
  <c r="Y80" i="3"/>
  <c r="V81" i="3"/>
  <c r="W81" i="3"/>
  <c r="X81" i="3"/>
  <c r="Y81" i="3"/>
  <c r="V82" i="3"/>
  <c r="W82" i="3"/>
  <c r="X82" i="3"/>
  <c r="Y82" i="3"/>
  <c r="V83" i="3"/>
  <c r="W83" i="3"/>
  <c r="X83" i="3"/>
  <c r="Y83" i="3"/>
  <c r="V85" i="3"/>
  <c r="W85" i="3"/>
  <c r="X85" i="3"/>
  <c r="Y85" i="3"/>
  <c r="V86" i="3"/>
  <c r="W86" i="3"/>
  <c r="X86" i="3"/>
  <c r="Y86" i="3"/>
  <c r="V88" i="3"/>
  <c r="W88" i="3"/>
  <c r="X88" i="3"/>
  <c r="Y88" i="3"/>
  <c r="V89" i="3"/>
  <c r="W89" i="3"/>
  <c r="X89" i="3"/>
  <c r="Y89" i="3"/>
  <c r="V90" i="3"/>
  <c r="W90" i="3"/>
  <c r="X90" i="3"/>
  <c r="Y90" i="3"/>
  <c r="V92" i="3"/>
  <c r="W92" i="3"/>
  <c r="X92" i="3"/>
  <c r="Y92" i="3"/>
  <c r="V93" i="3"/>
  <c r="W93" i="3"/>
  <c r="X93" i="3"/>
  <c r="Y93" i="3"/>
  <c r="V94" i="3"/>
  <c r="W94" i="3"/>
  <c r="X94" i="3"/>
  <c r="Y94" i="3"/>
  <c r="T34" i="3" l="1"/>
  <c r="W34" i="3"/>
  <c r="T35" i="3"/>
  <c r="W35" i="3"/>
  <c r="T36" i="3"/>
  <c r="W36" i="3"/>
  <c r="T37" i="3"/>
  <c r="W37" i="3"/>
  <c r="W38" i="3"/>
  <c r="X38" i="3" s="1"/>
  <c r="Y38" i="3" s="1"/>
  <c r="T39" i="3"/>
  <c r="W39" i="3"/>
  <c r="T40" i="3"/>
  <c r="W40" i="3"/>
  <c r="T41" i="3"/>
  <c r="W41" i="3"/>
  <c r="T42" i="3"/>
  <c r="W42" i="3"/>
  <c r="T43" i="3"/>
  <c r="W43" i="3"/>
  <c r="T44" i="3"/>
  <c r="W44" i="3"/>
  <c r="T45" i="3"/>
  <c r="W45" i="3"/>
  <c r="T46" i="3"/>
  <c r="W46" i="3"/>
  <c r="T47" i="3"/>
  <c r="W47" i="3"/>
  <c r="T48" i="3"/>
  <c r="W48" i="3"/>
  <c r="T49" i="3"/>
  <c r="W49" i="3"/>
  <c r="T50" i="3"/>
  <c r="W50" i="3"/>
  <c r="X36" i="3" l="1"/>
  <c r="Y36" i="3" s="1"/>
  <c r="X34" i="3"/>
  <c r="Y34" i="3" s="1"/>
  <c r="X35" i="3"/>
  <c r="Y35" i="3" s="1"/>
  <c r="X37" i="3"/>
  <c r="Y37" i="3" s="1"/>
  <c r="X47" i="3"/>
  <c r="Y47" i="3" s="1"/>
  <c r="X45" i="3"/>
  <c r="Y45" i="3" s="1"/>
  <c r="X43" i="3"/>
  <c r="Y43" i="3" s="1"/>
  <c r="X49" i="3"/>
  <c r="Y49" i="3" s="1"/>
  <c r="X41" i="3"/>
  <c r="Y41" i="3" s="1"/>
  <c r="X39" i="3"/>
  <c r="Y39" i="3" s="1"/>
  <c r="X48" i="3"/>
  <c r="Y48" i="3" s="1"/>
  <c r="X46" i="3"/>
  <c r="Y46" i="3" s="1"/>
  <c r="X44" i="3"/>
  <c r="Y44" i="3" s="1"/>
  <c r="X42" i="3"/>
  <c r="Y42" i="3" s="1"/>
  <c r="X40" i="3"/>
  <c r="Y40" i="3" s="1"/>
  <c r="X50" i="3"/>
  <c r="Y50" i="3" s="1"/>
  <c r="R26" i="3"/>
  <c r="R27" i="3"/>
  <c r="R28" i="3"/>
  <c r="R29" i="3"/>
  <c r="R30" i="3"/>
  <c r="F4" i="2" l="1"/>
  <c r="S21" i="3"/>
  <c r="R21" i="3"/>
  <c r="S20" i="3"/>
  <c r="R20" i="3"/>
  <c r="S19" i="3"/>
  <c r="R19" i="3"/>
  <c r="S18" i="3"/>
  <c r="R18" i="3"/>
  <c r="S16" i="3"/>
  <c r="R16" i="3"/>
  <c r="S15" i="3"/>
  <c r="R15" i="3"/>
  <c r="S13" i="3"/>
  <c r="R13" i="3"/>
  <c r="R12" i="3"/>
  <c r="S12" i="3" s="1"/>
  <c r="R10" i="3"/>
  <c r="S10" i="3" s="1"/>
  <c r="R9" i="3"/>
  <c r="S9" i="3" s="1"/>
  <c r="R7" i="3"/>
  <c r="S7" i="3" s="1"/>
  <c r="R6" i="3"/>
  <c r="S6" i="3" s="1"/>
  <c r="R5" i="3"/>
  <c r="S5" i="3" s="1"/>
  <c r="F14" i="2" l="1"/>
  <c r="F10" i="2" l="1"/>
  <c r="F16" i="2"/>
  <c r="F23" i="2"/>
  <c r="F26" i="2"/>
</calcChain>
</file>

<file path=xl/comments1.xml><?xml version="1.0" encoding="utf-8"?>
<comments xmlns="http://schemas.openxmlformats.org/spreadsheetml/2006/main">
  <authors>
    <author>Автор</author>
  </authors>
  <commentList>
    <comment ref="D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т-бул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вор в сед</t>
        </r>
      </text>
    </comment>
  </commentList>
</comments>
</file>

<file path=xl/sharedStrings.xml><?xml version="1.0" encoding="utf-8"?>
<sst xmlns="http://schemas.openxmlformats.org/spreadsheetml/2006/main" count="1847" uniqueCount="596">
  <si>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</si>
  <si>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</si>
  <si>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</si>
  <si>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</si>
  <si>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</si>
  <si>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</si>
  <si>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</si>
  <si>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</si>
  <si>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сер</t>
  </si>
  <si>
    <t>Кобылы</t>
  </si>
  <si>
    <t>вор</t>
  </si>
  <si>
    <t>КОЛОМБИНА</t>
  </si>
  <si>
    <t>Лотос</t>
  </si>
  <si>
    <t>Княжна</t>
  </si>
  <si>
    <t>рыж</t>
  </si>
  <si>
    <t>жер</t>
  </si>
  <si>
    <t>коб</t>
  </si>
  <si>
    <t>Жеребцы</t>
  </si>
  <si>
    <t>т-гнед</t>
  </si>
  <si>
    <t>гнед</t>
  </si>
  <si>
    <t>мер</t>
  </si>
  <si>
    <t>МЭРИ</t>
  </si>
  <si>
    <t>Весна</t>
  </si>
  <si>
    <t>Е.А.Северина</t>
  </si>
  <si>
    <t>сол</t>
  </si>
  <si>
    <t>изаб</t>
  </si>
  <si>
    <t>Гальмира</t>
  </si>
  <si>
    <t>чвл И.В.Никитина</t>
  </si>
  <si>
    <t>бур</t>
  </si>
  <si>
    <t>бул</t>
  </si>
  <si>
    <t>Примула</t>
  </si>
  <si>
    <t>Ставропольский к/з</t>
  </si>
  <si>
    <t>Мелебайдак</t>
  </si>
  <si>
    <t>рыж-пег</t>
  </si>
  <si>
    <t>вор-пег</t>
  </si>
  <si>
    <t>ТРАКЕНЕНСКАЯ ПОРОДА</t>
  </si>
  <si>
    <t>ЧИСТОКРОВНАЯ АХАЛТЕКИНСКАЯ ПОРОДА</t>
  </si>
  <si>
    <t xml:space="preserve"> </t>
  </si>
  <si>
    <t>Место в ринге</t>
  </si>
  <si>
    <t>Титул и место в ринге выбора Абсолютного чемпиона</t>
  </si>
  <si>
    <t>Порода</t>
  </si>
  <si>
    <t>советская тяжеловозная</t>
  </si>
  <si>
    <t>ганноверская</t>
  </si>
  <si>
    <t>вятская</t>
  </si>
  <si>
    <t>чистокровная ахалтекинская</t>
  </si>
  <si>
    <t>владимирская</t>
  </si>
  <si>
    <t>будённовская</t>
  </si>
  <si>
    <t>донская</t>
  </si>
  <si>
    <t>выставка</t>
  </si>
  <si>
    <t>порода</t>
  </si>
  <si>
    <t>число</t>
  </si>
  <si>
    <t>орловская рысистая</t>
  </si>
  <si>
    <t>тракененская</t>
  </si>
  <si>
    <t>кабардинская</t>
  </si>
  <si>
    <t>полукровная спортивная</t>
  </si>
  <si>
    <t>amha</t>
  </si>
  <si>
    <t>шетлендский пони</t>
  </si>
  <si>
    <t>полукровные</t>
  </si>
  <si>
    <t>всего</t>
  </si>
  <si>
    <t>т-сер</t>
  </si>
  <si>
    <t>Титул</t>
  </si>
  <si>
    <t>СКЛАДНАЯ</t>
  </si>
  <si>
    <t>Саранка</t>
  </si>
  <si>
    <t>Полукровные</t>
  </si>
  <si>
    <t>КФХ Маланичевых</t>
  </si>
  <si>
    <t>БЕЛОРУССКАЯ УПРЯЖНАЯ</t>
  </si>
  <si>
    <t>А.Н.Тресцов</t>
  </si>
  <si>
    <t>белорусская упряжная</t>
  </si>
  <si>
    <t>ООО"Вавилово" Липецкой обл.</t>
  </si>
  <si>
    <t>мыш</t>
  </si>
  <si>
    <t>КБР ООО "Кунаш" г. Баксан</t>
  </si>
  <si>
    <t>Алдан 27</t>
  </si>
  <si>
    <t>А.А-А.Джатдоев</t>
  </si>
  <si>
    <t>к/з "Карачаевский"</t>
  </si>
  <si>
    <t>Золушка 9</t>
  </si>
  <si>
    <t>Аффидал 2</t>
  </si>
  <si>
    <t>БАРКАС</t>
  </si>
  <si>
    <t>Дознайка 46</t>
  </si>
  <si>
    <t>Азау</t>
  </si>
  <si>
    <t>ЗОЛОТОЙ</t>
  </si>
  <si>
    <t>ФГКУ "АСУНЦ "Вытегра"</t>
  </si>
  <si>
    <t>СПК РК "Север", Мезенский р-н Арханг. Обл.</t>
  </si>
  <si>
    <t>Чемпион мезенской породы</t>
  </si>
  <si>
    <t>Ока</t>
  </si>
  <si>
    <t>Аршин</t>
  </si>
  <si>
    <t>ОАЗИСНАЯ</t>
  </si>
  <si>
    <t>М.И.Бахтинова</t>
  </si>
  <si>
    <t>Польша</t>
  </si>
  <si>
    <t>Элдон</t>
  </si>
  <si>
    <t>Принцесса</t>
  </si>
  <si>
    <t>св-бул</t>
  </si>
  <si>
    <t>ПРИНЦ</t>
  </si>
  <si>
    <t>Калгановский к/з</t>
  </si>
  <si>
    <t>Воронцовский к/з</t>
  </si>
  <si>
    <t>И.Кудрявцев</t>
  </si>
  <si>
    <t>Пермский к/з</t>
  </si>
  <si>
    <t>Колорит</t>
  </si>
  <si>
    <t>Московский к/з №1</t>
  </si>
  <si>
    <t>Канюк</t>
  </si>
  <si>
    <t>ФХ Дудровой Лен.обл</t>
  </si>
  <si>
    <t>Юмореска</t>
  </si>
  <si>
    <t>Депеша</t>
  </si>
  <si>
    <t>М.К.Доманина</t>
  </si>
  <si>
    <t>ГБУ ВО "ГЗК имени В.И.Фомина"</t>
  </si>
  <si>
    <t>Чемпион владимирской породы</t>
  </si>
  <si>
    <t>КФХ М.К.Доманиной</t>
  </si>
  <si>
    <t>Согдиана</t>
  </si>
  <si>
    <t>Тодес</t>
  </si>
  <si>
    <t>СВЯТОСЛАВА</t>
  </si>
  <si>
    <t>ПЛАСТИК</t>
  </si>
  <si>
    <t>Жеребцы 3-х лет и старше</t>
  </si>
  <si>
    <t>Яблонька</t>
  </si>
  <si>
    <t>Гарсон</t>
  </si>
  <si>
    <t>ЯДЫГЕР</t>
  </si>
  <si>
    <t>М.Г.Каплина</t>
  </si>
  <si>
    <t>Акширгали-Эндорон</t>
  </si>
  <si>
    <t>ГАЙСАНАТ-ГЫЗ</t>
  </si>
  <si>
    <t>УЭЛЬСКИЙ ПОНИ, СЕКЦИЯ В</t>
  </si>
  <si>
    <t>США</t>
  </si>
  <si>
    <t>ПФ "Идальго" С-Пб</t>
  </si>
  <si>
    <t>сол-пег</t>
  </si>
  <si>
    <t>чвл А.В.Гущина</t>
  </si>
  <si>
    <t>Apasjonata Wena</t>
  </si>
  <si>
    <t>Remy van de Willemshof</t>
  </si>
  <si>
    <t>гнед-чуб</t>
  </si>
  <si>
    <t>ВАРРИК</t>
  </si>
  <si>
    <t>Пастила</t>
  </si>
  <si>
    <t>Рассвет</t>
  </si>
  <si>
    <t>ПОРТОСИК</t>
  </si>
  <si>
    <t>ШЕТЛЕНДСКИЙ ПОНИ</t>
  </si>
  <si>
    <t>КЗ им. Будённого</t>
  </si>
  <si>
    <t>зол-рыж</t>
  </si>
  <si>
    <t>ООО агрофирма "Целина"</t>
  </si>
  <si>
    <t>Иппика 15</t>
  </si>
  <si>
    <t>Рябчик 59</t>
  </si>
  <si>
    <t>РАДИСТ 10</t>
  </si>
  <si>
    <t>св-зол-рыж</t>
  </si>
  <si>
    <t>ЧЕМПИОН ФЬОРДСКОЙ ПОРОДЫ</t>
  </si>
  <si>
    <t>КАБАРДИНСКАЯ</t>
  </si>
  <si>
    <t>КАРАЧАЕВСКАЯ</t>
  </si>
  <si>
    <t>МЕЗЕНСКАЯ</t>
  </si>
  <si>
    <t>ВЯТСКАЯ</t>
  </si>
  <si>
    <t>Обхват пясти</t>
  </si>
  <si>
    <t>Обхват груди</t>
  </si>
  <si>
    <t>Косая длина туловища</t>
  </si>
  <si>
    <t>Высота в холке</t>
  </si>
  <si>
    <t>Экстерьер</t>
  </si>
  <si>
    <t>Типичность</t>
  </si>
  <si>
    <t>Промеры</t>
  </si>
  <si>
    <t>Бонитировка</t>
  </si>
  <si>
    <t>№</t>
  </si>
  <si>
    <t>Средняя оценка экстерьера</t>
  </si>
  <si>
    <t>Средняя оценка за конечности</t>
  </si>
  <si>
    <t>Задние конечности</t>
  </si>
  <si>
    <t>Передние конечности</t>
  </si>
  <si>
    <t>Средняя оценка за корпус</t>
  </si>
  <si>
    <t>Круп</t>
  </si>
  <si>
    <t>Спина поясница бока</t>
  </si>
  <si>
    <t>Холка лопатка грудь</t>
  </si>
  <si>
    <t>Шея</t>
  </si>
  <si>
    <t>Голова</t>
  </si>
  <si>
    <t>Средняя оценка (тип+экстерьер)</t>
  </si>
  <si>
    <t>Э К С Т Е Р Ь Е Р</t>
  </si>
  <si>
    <t>Т И П</t>
  </si>
  <si>
    <t>П Р О М Е Р Ы</t>
  </si>
  <si>
    <t>число участников породных выставок "иппосфера 2017"</t>
  </si>
  <si>
    <t>Краса аборигенов</t>
  </si>
  <si>
    <t xml:space="preserve">фьордская </t>
  </si>
  <si>
    <t>мезенская</t>
  </si>
  <si>
    <t>Рысаки России</t>
  </si>
  <si>
    <t>Русский тракенен</t>
  </si>
  <si>
    <t>Спортивные лошади России</t>
  </si>
  <si>
    <t>Атланты конного мира</t>
  </si>
  <si>
    <t>Северная Звезда</t>
  </si>
  <si>
    <t>Пони-шоу</t>
  </si>
  <si>
    <t>Итого</t>
  </si>
  <si>
    <t>Средняя оценка</t>
  </si>
  <si>
    <t>Голова,шея</t>
  </si>
  <si>
    <t>Корпус, линия верха</t>
  </si>
  <si>
    <t>Ноги</t>
  </si>
  <si>
    <t xml:space="preserve"> Кобылы русской рысистой породы</t>
  </si>
  <si>
    <t>ПОДРУГА</t>
  </si>
  <si>
    <t>Герп</t>
  </si>
  <si>
    <t>Павлинка</t>
  </si>
  <si>
    <t>Смоленский к/з</t>
  </si>
  <si>
    <t>Сабитова О.Е.</t>
  </si>
  <si>
    <t>Чемпион русской рысистой породы</t>
  </si>
  <si>
    <t>ПОПРЫГУНЬЯ</t>
  </si>
  <si>
    <t>гн</t>
  </si>
  <si>
    <t>Пеленг</t>
  </si>
  <si>
    <t>Проблема</t>
  </si>
  <si>
    <t>ЛЕЗГИНКА</t>
  </si>
  <si>
    <t>Кронштадт СИН</t>
  </si>
  <si>
    <t>Лугара</t>
  </si>
  <si>
    <t>чвл Иванова Н.А.</t>
  </si>
  <si>
    <t>Мерины орловской рысистой породы</t>
  </si>
  <si>
    <t>БЛИСТАТЕЛЬНЫЙ ПЕТЕРБУРГ</t>
  </si>
  <si>
    <t>Перспективный</t>
  </si>
  <si>
    <t>Брусника</t>
  </si>
  <si>
    <t>КК"Невский Стиль"</t>
  </si>
  <si>
    <t xml:space="preserve">Попова С.В. </t>
  </si>
  <si>
    <t>ФАКС</t>
  </si>
  <si>
    <t>Комплимент</t>
  </si>
  <si>
    <t>Феба</t>
  </si>
  <si>
    <t>к/ф Н у ПО</t>
  </si>
  <si>
    <t>Степанов П.Л.</t>
  </si>
  <si>
    <t>Жеребцы орловской рысистой породы</t>
  </si>
  <si>
    <t>ДИНАМИТ</t>
  </si>
  <si>
    <t>Империал</t>
  </si>
  <si>
    <t>Дикарка</t>
  </si>
  <si>
    <t>Шачнев П.</t>
  </si>
  <si>
    <t>КАРБОН</t>
  </si>
  <si>
    <t>Боеприказ</t>
  </si>
  <si>
    <t>Конфетка</t>
  </si>
  <si>
    <t>чвл Иванова Н.В.</t>
  </si>
  <si>
    <t>Заскалов Д.П.</t>
  </si>
  <si>
    <t>Кобылы орловской рысистой породы</t>
  </si>
  <si>
    <t>КУДЕСНИЦА</t>
  </si>
  <si>
    <t>Костяника</t>
  </si>
  <si>
    <t>БАЙКЕРША</t>
  </si>
  <si>
    <t>Байка</t>
  </si>
  <si>
    <r>
      <t xml:space="preserve">Байкер </t>
    </r>
    <r>
      <rPr>
        <i/>
        <sz val="11"/>
        <color theme="1"/>
        <rFont val="Calibri"/>
        <family val="2"/>
        <charset val="204"/>
        <scheme val="minor"/>
      </rPr>
      <t>жеребёнок</t>
    </r>
  </si>
  <si>
    <t>Байкерша</t>
  </si>
  <si>
    <t>ПРОЗА</t>
  </si>
  <si>
    <t>Осевой</t>
  </si>
  <si>
    <t>Припять</t>
  </si>
  <si>
    <t>Завиваловский к/з</t>
  </si>
  <si>
    <t>СНЕЖИНКА</t>
  </si>
  <si>
    <t>Карабин</t>
  </si>
  <si>
    <t>Сабагель</t>
  </si>
  <si>
    <t>чвл Шачнев А.В.</t>
  </si>
  <si>
    <t>Шачнев В.Л.</t>
  </si>
  <si>
    <t>Рысаки России 2018</t>
  </si>
  <si>
    <t>РЕЗУЛЬТАТЫ ПОРОДНЫХ ВЫСТАВОК "ИППОСФЕРА-2018"</t>
  </si>
  <si>
    <t>Р Ы С А К И   Р О С С И И   2 0 1 8</t>
  </si>
  <si>
    <t>русская рысистая</t>
  </si>
  <si>
    <t>ООО"Ковчег"</t>
  </si>
  <si>
    <t>Дениса</t>
  </si>
  <si>
    <t>Виноград</t>
  </si>
  <si>
    <t>ДА ВИНЧИ</t>
  </si>
  <si>
    <t>Амигдаль</t>
  </si>
  <si>
    <t>АКВАМАРИН</t>
  </si>
  <si>
    <t>Белая Роза</t>
  </si>
  <si>
    <t>Господин</t>
  </si>
  <si>
    <t>БЛИЦКРИГ</t>
  </si>
  <si>
    <t>Кицул И.М.</t>
  </si>
  <si>
    <t>Терский КЗ</t>
  </si>
  <si>
    <t>1276 Бородина 30/0</t>
  </si>
  <si>
    <t>HK Marcello</t>
  </si>
  <si>
    <t>МОРИС БЕЖАР ТЕРСК</t>
  </si>
  <si>
    <t>Авторханов А.</t>
  </si>
  <si>
    <t>Вендетта</t>
  </si>
  <si>
    <t>Победитель</t>
  </si>
  <si>
    <t>ВИН ДИЗЕЛЬ ТЕРСК</t>
  </si>
  <si>
    <t xml:space="preserve">Жеребцы чистокровной арабской породы </t>
  </si>
  <si>
    <t xml:space="preserve">В О С Т О К - З А П А Д  2 0 1 8 </t>
  </si>
  <si>
    <t>Сумма баллов</t>
  </si>
  <si>
    <t>Движения</t>
  </si>
  <si>
    <t>Конечности</t>
  </si>
  <si>
    <t>Корпус</t>
  </si>
  <si>
    <t>Голова, шея</t>
  </si>
  <si>
    <t>Восток-Запад 2018</t>
  </si>
  <si>
    <t>Жеребцы чистокровной арабской  породы</t>
  </si>
  <si>
    <t>Восток-Запад</t>
  </si>
  <si>
    <t>чистокровная арабская</t>
  </si>
  <si>
    <t>Чистякова Е.А.</t>
  </si>
  <si>
    <t>HOPKIN'S HALLELUJAH IMAGE</t>
  </si>
  <si>
    <t>HF SWAG'S CAYMAN</t>
  </si>
  <si>
    <t>HF SWAG'S EASTERN BYNNY</t>
  </si>
  <si>
    <t>АМНА</t>
  </si>
  <si>
    <t>Короткевич В.А.</t>
  </si>
  <si>
    <t>МИНИ-АППАЛУЗА</t>
  </si>
  <si>
    <t>Shamrocklake Irish Contessa</t>
  </si>
  <si>
    <t>Rondo's Terrano</t>
  </si>
  <si>
    <t>ТЕРРАНТ ХАЙТОПП</t>
  </si>
  <si>
    <t>ЦКСК "Александрова Дача", О.В.Лихицкая</t>
  </si>
  <si>
    <t>Лейс</t>
  </si>
  <si>
    <t>Ноджин</t>
  </si>
  <si>
    <t>ЛЕДИ ВИНТЕР</t>
  </si>
  <si>
    <t>Tinka's Beauty</t>
  </si>
  <si>
    <t>Ysselvliedt's No Limit</t>
  </si>
  <si>
    <t>ТИНКЕРБЕЛЬ</t>
  </si>
  <si>
    <t>Oilyly</t>
  </si>
  <si>
    <t>Cuppers-Maikel</t>
  </si>
  <si>
    <t>ОМАН</t>
  </si>
  <si>
    <t>УЭЛЬСКИЙ ПОНИ, СЕКЦИЯ А</t>
  </si>
  <si>
    <t>Труля-Ля</t>
  </si>
  <si>
    <t>Садко</t>
  </si>
  <si>
    <t>СЕРПАНТИН</t>
  </si>
  <si>
    <t>О.М.Попова</t>
  </si>
  <si>
    <t>ЦКСК "Александрова Дача"</t>
  </si>
  <si>
    <t>Омега</t>
  </si>
  <si>
    <t>ОРИГАМИ</t>
  </si>
  <si>
    <t>Астра</t>
  </si>
  <si>
    <t>Пьер</t>
  </si>
  <si>
    <t>АГАПА</t>
  </si>
  <si>
    <t>АБСОЛЮТНЫЙ ЧЕМПИОН ПОНИ-ШОУ 2018</t>
  </si>
  <si>
    <t>П О Н И - Ш О У   2 0 1 8</t>
  </si>
  <si>
    <t>Пони-Шоу 2018</t>
  </si>
  <si>
    <t>уэльский пони секция А</t>
  </si>
  <si>
    <t>уэльский пони секция В</t>
  </si>
  <si>
    <t>мини-аппалуза</t>
  </si>
  <si>
    <t>Чемпион породы</t>
  </si>
  <si>
    <t>Тленкопачев А.</t>
  </si>
  <si>
    <t>Краснодарский край</t>
  </si>
  <si>
    <t>7624 Фадаха 37</t>
  </si>
  <si>
    <t>819 Тайсон</t>
  </si>
  <si>
    <t>ТРАМ</t>
  </si>
  <si>
    <t>Шогенов А.Х.</t>
  </si>
  <si>
    <t>КФХ"Шоджен" г.Чегем</t>
  </si>
  <si>
    <t>5369 Амида 5</t>
  </si>
  <si>
    <t>738 Абрек 02</t>
  </si>
  <si>
    <t>карак</t>
  </si>
  <si>
    <t>ЧЕРКЕС</t>
  </si>
  <si>
    <t>Шебзухов О.А.</t>
  </si>
  <si>
    <t>КЧР а.Хабез</t>
  </si>
  <si>
    <t>Динара 2</t>
  </si>
  <si>
    <t>Карвер</t>
  </si>
  <si>
    <t>МЕОТ 65</t>
  </si>
  <si>
    <t>Арашуков Н.Р.</t>
  </si>
  <si>
    <t>6357 Армия 35</t>
  </si>
  <si>
    <t>943 Лорд 34</t>
  </si>
  <si>
    <t>ЛЕКТОР</t>
  </si>
  <si>
    <t>Дышеков Б.</t>
  </si>
  <si>
    <t>7320 Гулия 25</t>
  </si>
  <si>
    <t>995 Задор 1</t>
  </si>
  <si>
    <t>ХАН</t>
  </si>
  <si>
    <t>Шогенов И.</t>
  </si>
  <si>
    <t>Казачка</t>
  </si>
  <si>
    <t>Тайфун</t>
  </si>
  <si>
    <t>ТЕМРЮК</t>
  </si>
  <si>
    <t>ФИОРДЫ</t>
  </si>
  <si>
    <t>Гуля</t>
  </si>
  <si>
    <t>Бубен</t>
  </si>
  <si>
    <t>савр</t>
  </si>
  <si>
    <t>ГАБАРИТ</t>
  </si>
  <si>
    <t>Затея</t>
  </si>
  <si>
    <t>Гамбург</t>
  </si>
  <si>
    <t>ЗАГОРСК</t>
  </si>
  <si>
    <t>Парабелла</t>
  </si>
  <si>
    <t>Собор</t>
  </si>
  <si>
    <t>ПЛЯСКА</t>
  </si>
  <si>
    <t>КФХ Карьеполье</t>
  </si>
  <si>
    <t>Аист</t>
  </si>
  <si>
    <t>рыж-савр</t>
  </si>
  <si>
    <t>ИГАРКА</t>
  </si>
  <si>
    <t>Манюша</t>
  </si>
  <si>
    <t>Кагор</t>
  </si>
  <si>
    <t>гн-савр</t>
  </si>
  <si>
    <t>МОЗАИКА</t>
  </si>
  <si>
    <t>ФГБУ"Национальный парк"Кенозерский"</t>
  </si>
  <si>
    <t>Частушка</t>
  </si>
  <si>
    <t>Кустик</t>
  </si>
  <si>
    <t>ЧУК</t>
  </si>
  <si>
    <t>ФИОРДСКИЙ ПОНИ</t>
  </si>
  <si>
    <t>10-11</t>
  </si>
  <si>
    <t>12-13</t>
  </si>
  <si>
    <t>Краса аборигенов 2018</t>
  </si>
  <si>
    <t>К Р А С А   А Б О Р И Г Е Н О В  2 0 1 8</t>
  </si>
  <si>
    <t>Гульгана</t>
  </si>
  <si>
    <t>Мамай</t>
  </si>
  <si>
    <t>МАГЕЛЛАН</t>
  </si>
  <si>
    <t>Котикова Е.И.</t>
  </si>
  <si>
    <t>ПКФ "Гели"</t>
  </si>
  <si>
    <t>Марта 6</t>
  </si>
  <si>
    <t>Драгун</t>
  </si>
  <si>
    <t>ДЖАМАЛ ГЕЛИ</t>
  </si>
  <si>
    <t>Трунова В.М.</t>
  </si>
  <si>
    <t>Лен.обл.</t>
  </si>
  <si>
    <t>тём-бул</t>
  </si>
  <si>
    <t>Дагестанский КЗ</t>
  </si>
  <si>
    <t>Ахты</t>
  </si>
  <si>
    <t>Хаир</t>
  </si>
  <si>
    <t>АТАХАН</t>
  </si>
  <si>
    <t>2-х летние лошади</t>
  </si>
  <si>
    <t>Граненко Е.И.</t>
  </si>
  <si>
    <t>ферма сев. Оленей "Лесная избушка"</t>
  </si>
  <si>
    <t>Рухама Шаэль</t>
  </si>
  <si>
    <t>Покоритель</t>
  </si>
  <si>
    <t>сер-вор</t>
  </si>
  <si>
    <t>ПАЙЭР</t>
  </si>
  <si>
    <t>Вайтулайнен</t>
  </si>
  <si>
    <t>чвл Вайтулайнен</t>
  </si>
  <si>
    <t>Виктория-Тарки</t>
  </si>
  <si>
    <t>ВЕПАДАР</t>
  </si>
  <si>
    <t>Годовики жеребчики</t>
  </si>
  <si>
    <t>Долонай</t>
  </si>
  <si>
    <t>Гайдар Шаэль</t>
  </si>
  <si>
    <t>ДИЛГУНА</t>
  </si>
  <si>
    <t>Мэрхе</t>
  </si>
  <si>
    <t>ДАЛМА</t>
  </si>
  <si>
    <t>Джесика</t>
  </si>
  <si>
    <t>ДАЛАГЫЗ</t>
  </si>
  <si>
    <t>Гунорта</t>
  </si>
  <si>
    <t>ГАРОНА</t>
  </si>
  <si>
    <t>Бравада</t>
  </si>
  <si>
    <t>Гриф</t>
  </si>
  <si>
    <t>БОГУРИЯ</t>
  </si>
  <si>
    <t>Возианов Д.А.</t>
  </si>
  <si>
    <t>Джинах Гели</t>
  </si>
  <si>
    <t>Айсор Гели</t>
  </si>
  <si>
    <t>АДЕЛАИДА</t>
  </si>
  <si>
    <t xml:space="preserve">Годовики кобылки </t>
  </si>
  <si>
    <t>Попова С.В.</t>
  </si>
  <si>
    <t>ПФ "Феникс"</t>
  </si>
  <si>
    <t>Липа</t>
  </si>
  <si>
    <t>Дангбар</t>
  </si>
  <si>
    <t>ДОБРОЛИКА Ф</t>
  </si>
  <si>
    <t>ЧЕМПИОН ВЫСТАВКИ "СЕВЕРНАЯ ЗВЕЗДА 2018"</t>
  </si>
  <si>
    <t>ВИЦЕ-ЧЕМПИОН</t>
  </si>
  <si>
    <t>С Е В Е Р Н А Я   З В Е З Д А   2 0 1 8</t>
  </si>
  <si>
    <t>Эстерьер</t>
  </si>
  <si>
    <t>Тип</t>
  </si>
  <si>
    <t>Николаева</t>
  </si>
  <si>
    <t>Абрамова</t>
  </si>
  <si>
    <t>Купцова</t>
  </si>
  <si>
    <t>Средний балл</t>
  </si>
  <si>
    <t>Сумма
баллов</t>
  </si>
  <si>
    <t>Оценки за движения</t>
  </si>
  <si>
    <t>Оценки за экстерьер</t>
  </si>
  <si>
    <t>Оценки за тип</t>
  </si>
  <si>
    <t>Северная Звезда 2018</t>
  </si>
  <si>
    <t>ПКЗ"Ставропольский"</t>
  </si>
  <si>
    <t>579 Бабочка</t>
  </si>
  <si>
    <t>113 Омск</t>
  </si>
  <si>
    <t>ОМНИБУС</t>
  </si>
  <si>
    <t>565 Точка</t>
  </si>
  <si>
    <t>ОСТОЛ</t>
  </si>
  <si>
    <t>Чемпион</t>
  </si>
  <si>
    <t>Сентябрев А.А.</t>
  </si>
  <si>
    <t>Бабочка 2</t>
  </si>
  <si>
    <t>Цикл</t>
  </si>
  <si>
    <t>ЦИФЕРБЛАТ</t>
  </si>
  <si>
    <t>Ворожцова О.</t>
  </si>
  <si>
    <t>КСК"Исток"</t>
  </si>
  <si>
    <t>Товга</t>
  </si>
  <si>
    <t>Секундомер</t>
  </si>
  <si>
    <t>СМЕЛОСТЬ</t>
  </si>
  <si>
    <t>Орнамент</t>
  </si>
  <si>
    <t>ОПТИМИСТКА</t>
  </si>
  <si>
    <t>ООО"Колхоз-племзавод им. Чапаева</t>
  </si>
  <si>
    <t>Оригиналка</t>
  </si>
  <si>
    <t>Тобол</t>
  </si>
  <si>
    <t>ТОПОЛИНА</t>
  </si>
  <si>
    <t>ТЕРСКАЯ ПОРОДА</t>
  </si>
  <si>
    <t xml:space="preserve">С О З В Е З Д И Е   Т Е Р Ц А   2 0 1 8  </t>
  </si>
  <si>
    <t xml:space="preserve">ЧЕМПИОН ВЫСТАВКИ "СОЗВЕЗДИЕ ТЕРЦА 2018"   </t>
  </si>
  <si>
    <t xml:space="preserve">ВИЦЕ-ЧЕМПИОН ВЫСТАВКИ "ИППОСФЕРА 2018" </t>
  </si>
  <si>
    <t xml:space="preserve">Косая длина </t>
  </si>
  <si>
    <t>Созвездие Терца 2018</t>
  </si>
  <si>
    <t>Созвездие Терца</t>
  </si>
  <si>
    <t>терская</t>
  </si>
  <si>
    <t>Агро Комбинат "МИР", Беларусь</t>
  </si>
  <si>
    <t>Чернивка</t>
  </si>
  <si>
    <t>Буревестник</t>
  </si>
  <si>
    <t>ЧУБУК</t>
  </si>
  <si>
    <t>КЗ"Заречье", Беларусь</t>
  </si>
  <si>
    <t>Насмешка</t>
  </si>
  <si>
    <t>Гранд</t>
  </si>
  <si>
    <t>НАВИГАТОР</t>
  </si>
  <si>
    <t>Ласточкина О.В.</t>
  </si>
  <si>
    <t>Benjero Esthan</t>
  </si>
  <si>
    <t>Persaken Tarac</t>
  </si>
  <si>
    <t>PERFECT ANNABEL</t>
  </si>
  <si>
    <t>ШАЙР</t>
  </si>
  <si>
    <t>Свет В.В.</t>
  </si>
  <si>
    <t>ИП Емельянов Н.И.</t>
  </si>
  <si>
    <t>1614 Отрадная</t>
  </si>
  <si>
    <t>638 Газик</t>
  </si>
  <si>
    <t>т-гн</t>
  </si>
  <si>
    <t>ОГОНЬ</t>
  </si>
  <si>
    <t>Кузьмич Т.Б.</t>
  </si>
  <si>
    <t>Лазурит</t>
  </si>
  <si>
    <t>САТЕЛЛИТ</t>
  </si>
  <si>
    <t>ООО"ПКЗ"Монастырское подворье"</t>
  </si>
  <si>
    <t>Варшава</t>
  </si>
  <si>
    <t>Гуталин</t>
  </si>
  <si>
    <t>ВИТЕБСК</t>
  </si>
  <si>
    <t>КФХ Ваваев А.Ю.</t>
  </si>
  <si>
    <t>Штучка</t>
  </si>
  <si>
    <t>Гамбит</t>
  </si>
  <si>
    <t>ШЕРЕНГА</t>
  </si>
  <si>
    <t>ВЛАДИМИРСКАЯ</t>
  </si>
  <si>
    <t>Чеботаева А.Г.</t>
  </si>
  <si>
    <t>СДП"Авангард", Беларусь</t>
  </si>
  <si>
    <t>Реформаторша</t>
  </si>
  <si>
    <t>Разгром</t>
  </si>
  <si>
    <t>РУРАНА</t>
  </si>
  <si>
    <t>СОВЕТСКАЯ ТЯЖЕЛОВОЗНАЯ</t>
  </si>
  <si>
    <t>А Т Л А Н Т Ы   К О Н Н О Г О   М И Р А   2 0 1 8</t>
  </si>
  <si>
    <t>Маланичева</t>
  </si>
  <si>
    <t>Махмутова</t>
  </si>
  <si>
    <t>Алексеева</t>
  </si>
  <si>
    <t>Борисова</t>
  </si>
  <si>
    <t>Атланты конного мира 2018</t>
  </si>
  <si>
    <t>шайр</t>
  </si>
  <si>
    <t>Руран Е.</t>
  </si>
  <si>
    <t>чвл Крицкая И.</t>
  </si>
  <si>
    <t>Валенсия</t>
  </si>
  <si>
    <t>Закат</t>
  </si>
  <si>
    <t>ЗЕВС</t>
  </si>
  <si>
    <t>ООО"Конный завод "Донской"</t>
  </si>
  <si>
    <t>6374 Гобелена 21</t>
  </si>
  <si>
    <t>1211 Баргамот 19</t>
  </si>
  <si>
    <t>БЕРМУД 9</t>
  </si>
  <si>
    <t>Миллер А.Б.</t>
  </si>
  <si>
    <t>Зимовниковский КЗ</t>
  </si>
  <si>
    <t>6040 Бодрость 17</t>
  </si>
  <si>
    <t>1205 Бамбук 17</t>
  </si>
  <si>
    <t>БОМБЕЙ 4</t>
  </si>
  <si>
    <t>Койда А.</t>
  </si>
  <si>
    <t>Заступа</t>
  </si>
  <si>
    <t>Параграф</t>
  </si>
  <si>
    <t>Казачий КЗ</t>
  </si>
  <si>
    <t>Гроза</t>
  </si>
  <si>
    <t>Магеллан</t>
  </si>
  <si>
    <t>МАНЫЧ ГУДИЛО</t>
  </si>
  <si>
    <t>ДОНСКАЯ</t>
  </si>
  <si>
    <t>7543 Раймонда 7</t>
  </si>
  <si>
    <t>Бобслей 2</t>
  </si>
  <si>
    <t>БЕЙКЕР</t>
  </si>
  <si>
    <t>Ермолаев П.П.</t>
  </si>
  <si>
    <t>Рублевка 8/09</t>
  </si>
  <si>
    <t>0229-3 Артан хх</t>
  </si>
  <si>
    <t>АКТЕР 3</t>
  </si>
  <si>
    <t>Романова Н.Э.</t>
  </si>
  <si>
    <t>База</t>
  </si>
  <si>
    <t>Блокпост</t>
  </si>
  <si>
    <t>БУБНА 7</t>
  </si>
  <si>
    <t>БУДЁННОВСКАЯ</t>
  </si>
  <si>
    <t>Чемпион будённовской породы</t>
  </si>
  <si>
    <t>З О Л О Т О   Р О С С И И   2 0 1 8</t>
  </si>
  <si>
    <t>Балл за экстерьер</t>
  </si>
  <si>
    <t>Конституция, сложение</t>
  </si>
  <si>
    <t>Голова, шея, туловище</t>
  </si>
  <si>
    <t>Золото России 2018</t>
  </si>
  <si>
    <t>Золото России</t>
  </si>
  <si>
    <t>Мережко Н.</t>
  </si>
  <si>
    <t>Лужская ГЗК</t>
  </si>
  <si>
    <t>Мимина</t>
  </si>
  <si>
    <t>Градус</t>
  </si>
  <si>
    <t>МАГДАЛИНА</t>
  </si>
  <si>
    <t>ЛАТВИЙСКАЯ</t>
  </si>
  <si>
    <t>Цветков Г.С.</t>
  </si>
  <si>
    <t>КК"Грифон"</t>
  </si>
  <si>
    <r>
      <rPr>
        <b/>
        <i/>
        <sz val="14"/>
        <color theme="1"/>
        <rFont val="Calibri"/>
        <family val="2"/>
        <charset val="204"/>
        <scheme val="minor"/>
      </rPr>
      <t>Trasira</t>
    </r>
    <r>
      <rPr>
        <i/>
        <sz val="12"/>
        <color theme="1"/>
        <rFont val="Calibri"/>
        <family val="2"/>
        <charset val="204"/>
        <scheme val="minor"/>
      </rPr>
      <t xml:space="preserve"> ольд</t>
    </r>
  </si>
  <si>
    <r>
      <rPr>
        <b/>
        <i/>
        <sz val="14"/>
        <color theme="1"/>
        <rFont val="Calibri"/>
        <family val="2"/>
        <charset val="204"/>
        <scheme val="minor"/>
      </rPr>
      <t>594 Эль-Ферроль 10</t>
    </r>
    <r>
      <rPr>
        <i/>
        <sz val="12"/>
        <color theme="1"/>
        <rFont val="Calibri"/>
        <family val="2"/>
        <charset val="204"/>
        <scheme val="minor"/>
      </rPr>
      <t xml:space="preserve"> трак</t>
    </r>
  </si>
  <si>
    <t>ЭТИКЕТ</t>
  </si>
  <si>
    <t>Зверева Е.А.</t>
  </si>
  <si>
    <t>"Ганнибаловские конюшни"</t>
  </si>
  <si>
    <r>
      <rPr>
        <b/>
        <i/>
        <sz val="14"/>
        <color theme="1"/>
        <rFont val="Calibri"/>
        <family val="2"/>
        <charset val="204"/>
        <scheme val="minor"/>
      </rPr>
      <t>Элита</t>
    </r>
    <r>
      <rPr>
        <i/>
        <sz val="12"/>
        <color theme="1"/>
        <rFont val="Calibri"/>
        <family val="2"/>
        <charset val="204"/>
        <scheme val="minor"/>
      </rPr>
      <t xml:space="preserve"> лтв</t>
    </r>
  </si>
  <si>
    <r>
      <rPr>
        <b/>
        <i/>
        <sz val="14"/>
        <color theme="1"/>
        <rFont val="Calibri"/>
        <family val="2"/>
        <charset val="204"/>
        <scheme val="minor"/>
      </rPr>
      <t>149 Пикет 61</t>
    </r>
    <r>
      <rPr>
        <i/>
        <sz val="12"/>
        <color theme="1"/>
        <rFont val="Calibri"/>
        <family val="2"/>
        <charset val="204"/>
        <scheme val="minor"/>
      </rPr>
      <t xml:space="preserve"> трак</t>
    </r>
  </si>
  <si>
    <t>ПОЭМА(ПЭППИ ЛОТТА)</t>
  </si>
  <si>
    <t>Пушкинская ОПХ</t>
  </si>
  <si>
    <t>неизв</t>
  </si>
  <si>
    <t>трак</t>
  </si>
  <si>
    <t>РЕГАТА</t>
  </si>
  <si>
    <t>Маланичев С.Д.</t>
  </si>
  <si>
    <t>КФХ Карцевых</t>
  </si>
  <si>
    <t>Любезная</t>
  </si>
  <si>
    <t>Финишинг</t>
  </si>
  <si>
    <t>ФЕЛИЧИТА</t>
  </si>
  <si>
    <t>ПОЛУКРОВНАЯ СПОРТИВНАЯ</t>
  </si>
  <si>
    <t>Минибаев А.Б.</t>
  </si>
  <si>
    <t>Эльва</t>
  </si>
  <si>
    <t>Кайот-Агли</t>
  </si>
  <si>
    <t>КАПОЭЙРО</t>
  </si>
  <si>
    <t>Хризантема</t>
  </si>
  <si>
    <t>Копенгаген</t>
  </si>
  <si>
    <t>КАХЕТТИ М</t>
  </si>
  <si>
    <t>ГАННОВЕРСКАЯ</t>
  </si>
  <si>
    <t>ганн</t>
  </si>
  <si>
    <t>орл рыс</t>
  </si>
  <si>
    <t>ЭВЕРЕСТ</t>
  </si>
  <si>
    <t>МЕРИНЫ</t>
  </si>
  <si>
    <t>С П О Р Т И В Н Ы Е   Л О Ш А Д И   Р О С С И И   2 0 1 8</t>
  </si>
  <si>
    <t>Спортивные лошади России 2018</t>
  </si>
  <si>
    <t>2847 Поэма 72</t>
  </si>
  <si>
    <r>
      <rPr>
        <b/>
        <i/>
        <sz val="14"/>
        <color theme="1"/>
        <rFont val="Calibri"/>
        <family val="2"/>
        <charset val="204"/>
        <scheme val="minor"/>
      </rPr>
      <t>594 Эль-Ферроль 10</t>
    </r>
    <r>
      <rPr>
        <i/>
        <sz val="12"/>
        <color theme="1"/>
        <rFont val="Calibri"/>
        <family val="2"/>
        <charset val="204"/>
        <scheme val="minor"/>
      </rPr>
      <t xml:space="preserve"> </t>
    </r>
  </si>
  <si>
    <t>ЛЕДИ ПЭДИНГТОН</t>
  </si>
  <si>
    <t>Малышева О.А.</t>
  </si>
  <si>
    <t xml:space="preserve">594 Эль-Ферроль 10 </t>
  </si>
  <si>
    <t>ЮРАЙЯ</t>
  </si>
  <si>
    <t>Р У С С К И Й  Т Р А К Е Н Е Н   2 0 1 8</t>
  </si>
  <si>
    <t>латвийская</t>
  </si>
  <si>
    <t>Русский тракенен 2018</t>
  </si>
  <si>
    <t>фьордский пони</t>
  </si>
  <si>
    <t>АБСОЛЮТНЫЙ ЧЕМПИОН ВЫСТАВКИ "ИППОСФЕРА-2018"</t>
  </si>
  <si>
    <t>ЧЕМПИОН ВЫСТАВКИ "ЗОЛОТО РОССИИ 2018"</t>
  </si>
  <si>
    <t>ЧЕМПИОН ВЫСТАВКИ "РЫСАКИ РОССИИ 2018"</t>
  </si>
  <si>
    <r>
      <t xml:space="preserve"> </t>
    </r>
    <r>
      <rPr>
        <b/>
        <sz val="16"/>
        <color rgb="FFFF0000"/>
        <rFont val="Calibri"/>
        <family val="2"/>
        <charset val="204"/>
        <scheme val="minor"/>
      </rPr>
      <t>Чемпион выставки "Краса аборигенов 2018"</t>
    </r>
  </si>
  <si>
    <t xml:space="preserve">ЧЕМПИОН ВЫСТАВКИ "АТЛАНТЫ КОННОГО МИРА 2018" </t>
  </si>
  <si>
    <t xml:space="preserve">ЧЕМПИОН ВЫСТАВКИ "СПОРТИВНЫЕ ЛОШАДИ РОССИИ 2018" </t>
  </si>
  <si>
    <t>ЧЕМПИОН ВЫСТАВКИ "РУССКИЙ ТРАКЕНЕН 2018"</t>
  </si>
  <si>
    <t xml:space="preserve">Чемпион вятской породы </t>
  </si>
  <si>
    <t>РИНГ ВЫБОРА АБСОЛЮТНОГО ЧЕМПИОНА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</si>
</sst>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i/>
      <sz val="18"/>
      <color theme="3" tint="0.3999755851924192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8"/>
      <color rgb="FF00B0F0"/>
      <name val="Calibri"/>
      <family val="2"/>
      <charset val="204"/>
      <scheme val="minor"/>
    </font>
    <font>
      <b/>
      <i/>
      <sz val="18"/>
      <color theme="9" tint="-0.499984740745262"/>
      <name val="Calibri"/>
      <family val="2"/>
      <charset val="204"/>
      <scheme val="minor"/>
    </font>
    <font>
      <b/>
      <i/>
      <sz val="18"/>
      <color theme="9" tint="-0.249977111117893"/>
      <name val="Calibri"/>
      <family val="2"/>
      <charset val="204"/>
      <scheme val="minor"/>
    </font>
    <font>
      <b/>
      <i/>
      <sz val="18"/>
      <color rgb="FFFFC000"/>
      <name val="Calibri"/>
      <family val="2"/>
      <charset val="204"/>
      <scheme val="minor"/>
    </font>
    <font>
      <b/>
      <i/>
      <sz val="18"/>
      <color rgb="FF00B050"/>
      <name val="Calibri"/>
      <family val="2"/>
      <charset val="204"/>
      <scheme val="minor"/>
    </font>
    <font>
      <b/>
      <i/>
      <sz val="18"/>
      <color rgb="FF009999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8"/>
      <color rgb="FFFFCC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8"/>
      <color rgb="FF0070C0"/>
      <name val="Calibri"/>
      <family val="2"/>
      <charset val="204"/>
      <scheme val="minor"/>
    </font>
    <font>
      <b/>
      <i/>
      <sz val="18"/>
      <color rgb="FFFF00FF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FA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CD4C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2" fillId="0" borderId="0"/>
  </cellStyleXfs>
  <cellXfs count="1094">
    <xf numFmtId="0" fontId="0" fillId="0" borderId="0" xfId="0"/>
    <xf numFmtId="0" fontId="17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9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164" fontId="10" fillId="0" borderId="0" xfId="5" applyNumberFormat="1" applyFont="1" applyBorder="1" applyAlignment="1" applyProtection="1">
      <alignment horizontal="center" vertical="center"/>
    </xf>
    <xf numFmtId="0" fontId="10" fillId="0" borderId="0" xfId="5" applyNumberFormat="1" applyFont="1" applyBorder="1" applyAlignment="1">
      <alignment horizontal="center" vertical="center"/>
    </xf>
    <xf numFmtId="0" fontId="14" fillId="0" borderId="0" xfId="5" applyFont="1" applyBorder="1" applyAlignment="1" applyProtection="1">
      <alignment vertical="center"/>
      <protection locked="0"/>
    </xf>
    <xf numFmtId="0" fontId="13" fillId="0" borderId="0" xfId="5" applyFont="1" applyBorder="1" applyAlignment="1">
      <alignment horizontal="center" vertical="center" wrapText="1"/>
    </xf>
    <xf numFmtId="1" fontId="10" fillId="0" borderId="0" xfId="5" applyNumberFormat="1" applyFont="1" applyBorder="1" applyAlignment="1" applyProtection="1">
      <alignment horizontal="center" vertical="center"/>
      <protection locked="0"/>
    </xf>
    <xf numFmtId="0" fontId="10" fillId="0" borderId="0" xfId="5" applyNumberFormat="1" applyFont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Border="1"/>
    <xf numFmtId="0" fontId="6" fillId="0" borderId="0" xfId="5" applyFont="1" applyBorder="1" applyAlignment="1" applyProtection="1">
      <alignment vertical="center"/>
      <protection locked="0"/>
    </xf>
    <xf numFmtId="0" fontId="11" fillId="0" borderId="5" xfId="6" applyFont="1" applyBorder="1" applyAlignment="1" applyProtection="1">
      <alignment horizontal="center" vertical="center"/>
      <protection locked="0"/>
    </xf>
    <xf numFmtId="0" fontId="15" fillId="0" borderId="0" xfId="5" applyFont="1" applyBorder="1" applyAlignment="1">
      <alignment horizontal="center" vertical="center"/>
    </xf>
    <xf numFmtId="0" fontId="10" fillId="0" borderId="0" xfId="5" applyNumberFormat="1" applyFont="1" applyBorder="1" applyAlignment="1" applyProtection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locked="0"/>
    </xf>
    <xf numFmtId="0" fontId="11" fillId="0" borderId="8" xfId="5" applyFont="1" applyBorder="1" applyAlignment="1" applyProtection="1">
      <alignment horizontal="center" vertical="center"/>
      <protection locked="0"/>
    </xf>
    <xf numFmtId="0" fontId="31" fillId="0" borderId="1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11" fillId="5" borderId="2" xfId="5" applyFont="1" applyFill="1" applyBorder="1" applyAlignment="1" applyProtection="1">
      <alignment horizontal="center" vertical="center"/>
      <protection locked="0"/>
    </xf>
    <xf numFmtId="0" fontId="11" fillId="6" borderId="2" xfId="6" applyFont="1" applyFill="1" applyBorder="1" applyAlignment="1" applyProtection="1">
      <alignment horizontal="center" vertical="center"/>
      <protection locked="0"/>
    </xf>
    <xf numFmtId="0" fontId="11" fillId="6" borderId="15" xfId="6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center" vertical="center"/>
      <protection locked="0"/>
    </xf>
    <xf numFmtId="0" fontId="17" fillId="11" borderId="5" xfId="0" applyFont="1" applyFill="1" applyBorder="1" applyAlignment="1" applyProtection="1">
      <alignment horizontal="center" vertical="center"/>
      <protection locked="0"/>
    </xf>
    <xf numFmtId="0" fontId="11" fillId="11" borderId="23" xfId="6" applyFont="1" applyFill="1" applyBorder="1" applyAlignment="1" applyProtection="1">
      <alignment horizontal="center" vertical="center"/>
      <protection locked="0"/>
    </xf>
    <xf numFmtId="0" fontId="11" fillId="11" borderId="15" xfId="6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/>
      <protection locked="0"/>
    </xf>
    <xf numFmtId="0" fontId="11" fillId="12" borderId="2" xfId="6" applyFont="1" applyFill="1" applyBorder="1" applyAlignment="1" applyProtection="1">
      <alignment horizontal="center" vertical="center"/>
      <protection locked="0"/>
    </xf>
    <xf numFmtId="0" fontId="11" fillId="12" borderId="15" xfId="6" applyFont="1" applyFill="1" applyBorder="1" applyAlignment="1" applyProtection="1">
      <alignment horizontal="center" vertical="center"/>
      <protection locked="0"/>
    </xf>
    <xf numFmtId="0" fontId="17" fillId="12" borderId="2" xfId="0" applyFont="1" applyFill="1" applyBorder="1" applyAlignment="1" applyProtection="1">
      <alignment horizontal="center" vertical="center"/>
      <protection locked="0"/>
    </xf>
    <xf numFmtId="0" fontId="17" fillId="12" borderId="5" xfId="0" applyFont="1" applyFill="1" applyBorder="1" applyAlignment="1" applyProtection="1">
      <alignment horizontal="center" vertical="center"/>
      <protection locked="0"/>
    </xf>
    <xf numFmtId="0" fontId="11" fillId="12" borderId="5" xfId="6" applyFont="1" applyFill="1" applyBorder="1" applyAlignment="1" applyProtection="1">
      <alignment horizontal="center" vertical="center"/>
      <protection locked="0"/>
    </xf>
    <xf numFmtId="0" fontId="17" fillId="12" borderId="15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>
      <alignment horizontal="center" vertical="center"/>
    </xf>
    <xf numFmtId="0" fontId="11" fillId="4" borderId="2" xfId="5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9" borderId="40" xfId="0" applyFont="1" applyFill="1" applyBorder="1" applyAlignment="1" applyProtection="1">
      <alignment horizontal="center" vertical="center"/>
      <protection locked="0"/>
    </xf>
    <xf numFmtId="0" fontId="11" fillId="9" borderId="15" xfId="5" applyFont="1" applyFill="1" applyBorder="1" applyAlignment="1" applyProtection="1">
      <alignment horizontal="center" vertical="center"/>
      <protection locked="0"/>
    </xf>
    <xf numFmtId="0" fontId="11" fillId="9" borderId="23" xfId="5" applyFont="1" applyFill="1" applyBorder="1" applyAlignment="1" applyProtection="1">
      <alignment horizontal="center" vertical="center"/>
      <protection locked="0"/>
    </xf>
    <xf numFmtId="0" fontId="17" fillId="9" borderId="23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1" fillId="9" borderId="23" xfId="5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1" fillId="13" borderId="2" xfId="5" applyNumberFormat="1" applyFont="1" applyFill="1" applyBorder="1" applyAlignment="1">
      <alignment horizontal="center" vertical="center"/>
    </xf>
    <xf numFmtId="0" fontId="22" fillId="13" borderId="5" xfId="5" applyNumberFormat="1" applyFont="1" applyFill="1" applyBorder="1" applyAlignment="1">
      <alignment horizontal="center" vertical="center"/>
    </xf>
    <xf numFmtId="0" fontId="11" fillId="13" borderId="15" xfId="5" applyNumberFormat="1" applyFont="1" applyFill="1" applyBorder="1" applyAlignment="1">
      <alignment horizontal="center" vertical="center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11" fillId="11" borderId="5" xfId="6" applyFont="1" applyFill="1" applyBorder="1" applyAlignment="1" applyProtection="1">
      <alignment horizontal="center" vertical="center"/>
      <protection locked="0"/>
    </xf>
    <xf numFmtId="0" fontId="17" fillId="13" borderId="40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3" borderId="40" xfId="0" applyFont="1" applyFill="1" applyBorder="1" applyAlignment="1" applyProtection="1">
      <alignment horizontal="center" vertical="center"/>
      <protection locked="0"/>
    </xf>
    <xf numFmtId="0" fontId="17" fillId="13" borderId="12" xfId="0" applyFont="1" applyFill="1" applyBorder="1" applyAlignment="1">
      <alignment horizontal="center" vertical="center"/>
    </xf>
    <xf numFmtId="0" fontId="17" fillId="12" borderId="23" xfId="0" applyFont="1" applyFill="1" applyBorder="1" applyAlignment="1" applyProtection="1">
      <alignment horizontal="center" vertical="center"/>
      <protection locked="0"/>
    </xf>
    <xf numFmtId="0" fontId="11" fillId="9" borderId="5" xfId="5" applyFont="1" applyFill="1" applyBorder="1" applyAlignment="1">
      <alignment horizontal="center" vertical="center"/>
    </xf>
    <xf numFmtId="0" fontId="17" fillId="5" borderId="38" xfId="0" applyFont="1" applyFill="1" applyBorder="1" applyAlignment="1" applyProtection="1">
      <alignment horizontal="center" vertical="center"/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11" fillId="11" borderId="12" xfId="6" applyFont="1" applyFill="1" applyBorder="1" applyAlignment="1" applyProtection="1">
      <alignment horizontal="center" vertical="center"/>
      <protection locked="0"/>
    </xf>
    <xf numFmtId="0" fontId="11" fillId="11" borderId="40" xfId="6" applyFont="1" applyFill="1" applyBorder="1" applyAlignment="1" applyProtection="1">
      <alignment horizontal="center" vertical="center"/>
      <protection locked="0"/>
    </xf>
    <xf numFmtId="0" fontId="17" fillId="4" borderId="3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1" fillId="9" borderId="15" xfId="5" applyFont="1" applyFill="1" applyBorder="1" applyAlignment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  <protection locked="0"/>
    </xf>
    <xf numFmtId="0" fontId="11" fillId="7" borderId="15" xfId="5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1" fillId="13" borderId="40" xfId="5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44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21" fillId="13" borderId="24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/>
    <xf numFmtId="0" fontId="11" fillId="0" borderId="5" xfId="6" applyFont="1" applyFill="1" applyBorder="1" applyAlignment="1" applyProtection="1">
      <alignment horizontal="center" vertical="center"/>
      <protection locked="0"/>
    </xf>
    <xf numFmtId="0" fontId="21" fillId="8" borderId="18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center" vertical="center"/>
    </xf>
    <xf numFmtId="0" fontId="14" fillId="0" borderId="5" xfId="6" applyFont="1" applyFill="1" applyBorder="1" applyAlignment="1" applyProtection="1">
      <alignment horizontal="center" vertical="center"/>
      <protection locked="0"/>
    </xf>
    <xf numFmtId="0" fontId="12" fillId="0" borderId="5" xfId="6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6" xfId="6" applyFont="1" applyFill="1" applyBorder="1" applyAlignment="1" applyProtection="1">
      <alignment horizontal="center" vertical="center"/>
      <protection locked="0"/>
    </xf>
    <xf numFmtId="0" fontId="4" fillId="0" borderId="0" xfId="3"/>
    <xf numFmtId="0" fontId="16" fillId="0" borderId="17" xfId="0" applyFont="1" applyBorder="1" applyAlignment="1">
      <alignment horizontal="center" vertical="center" wrapText="1"/>
    </xf>
    <xf numFmtId="0" fontId="10" fillId="0" borderId="7" xfId="6" applyFont="1" applyBorder="1" applyAlignment="1" applyProtection="1">
      <alignment horizontal="center" vertical="center"/>
      <protection locked="0"/>
    </xf>
    <xf numFmtId="0" fontId="10" fillId="0" borderId="7" xfId="6" applyFont="1" applyBorder="1" applyAlignment="1" applyProtection="1">
      <alignment horizontal="center" vertical="center" wrapText="1"/>
      <protection locked="0"/>
    </xf>
    <xf numFmtId="0" fontId="10" fillId="0" borderId="18" xfId="6" applyFont="1" applyBorder="1" applyAlignment="1" applyProtection="1">
      <alignment horizontal="center" vertical="center"/>
      <protection locked="0"/>
    </xf>
    <xf numFmtId="0" fontId="12" fillId="3" borderId="5" xfId="3" applyFont="1" applyFill="1" applyBorder="1" applyAlignment="1" applyProtection="1">
      <alignment horizontal="center" vertical="center"/>
      <protection locked="0"/>
    </xf>
    <xf numFmtId="0" fontId="10" fillId="6" borderId="5" xfId="3" applyFont="1" applyFill="1" applyBorder="1" applyAlignment="1" applyProtection="1">
      <alignment horizontal="center" vertical="center"/>
      <protection locked="0"/>
    </xf>
    <xf numFmtId="0" fontId="11" fillId="6" borderId="5" xfId="3" applyFont="1" applyFill="1" applyBorder="1" applyAlignment="1" applyProtection="1">
      <alignment horizontal="center" vertical="center"/>
      <protection locked="0"/>
    </xf>
    <xf numFmtId="0" fontId="12" fillId="6" borderId="5" xfId="3" applyFont="1" applyFill="1" applyBorder="1" applyAlignment="1" applyProtection="1">
      <alignment horizontal="center" vertical="center"/>
      <protection locked="0"/>
    </xf>
    <xf numFmtId="1" fontId="10" fillId="6" borderId="6" xfId="3" applyNumberFormat="1" applyFont="1" applyFill="1" applyBorder="1" applyAlignment="1" applyProtection="1">
      <alignment horizontal="center" vertical="center"/>
      <protection locked="0"/>
    </xf>
    <xf numFmtId="0" fontId="6" fillId="6" borderId="6" xfId="3" applyFont="1" applyFill="1" applyBorder="1" applyAlignment="1" applyProtection="1">
      <alignment horizontal="center" vertical="center"/>
      <protection locked="0"/>
    </xf>
    <xf numFmtId="0" fontId="13" fillId="3" borderId="6" xfId="3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10" fillId="6" borderId="15" xfId="3" applyFont="1" applyFill="1" applyBorder="1" applyAlignment="1" applyProtection="1">
      <alignment horizontal="center" vertical="center"/>
      <protection locked="0"/>
    </xf>
    <xf numFmtId="0" fontId="11" fillId="6" borderId="15" xfId="3" applyFont="1" applyFill="1" applyBorder="1" applyAlignment="1" applyProtection="1">
      <alignment horizontal="center" vertical="center"/>
      <protection locked="0"/>
    </xf>
    <xf numFmtId="0" fontId="12" fillId="6" borderId="15" xfId="3" applyFont="1" applyFill="1" applyBorder="1" applyAlignment="1" applyProtection="1">
      <alignment horizontal="center" vertical="center"/>
      <protection locked="0"/>
    </xf>
    <xf numFmtId="0" fontId="6" fillId="0" borderId="9" xfId="3" applyFont="1" applyFill="1" applyBorder="1" applyAlignment="1" applyProtection="1">
      <alignment horizontal="center" vertical="center"/>
      <protection locked="0"/>
    </xf>
    <xf numFmtId="0" fontId="4" fillId="0" borderId="9" xfId="3" applyFill="1" applyBorder="1"/>
    <xf numFmtId="0" fontId="31" fillId="14" borderId="9" xfId="3" applyFont="1" applyFill="1" applyBorder="1" applyAlignment="1" applyProtection="1">
      <alignment horizontal="center" vertical="center"/>
      <protection locked="0"/>
    </xf>
    <xf numFmtId="0" fontId="11" fillId="11" borderId="5" xfId="3" applyFont="1" applyFill="1" applyBorder="1" applyAlignment="1" applyProtection="1">
      <alignment horizontal="center" vertical="center"/>
      <protection locked="0"/>
    </xf>
    <xf numFmtId="0" fontId="12" fillId="11" borderId="5" xfId="3" applyFont="1" applyFill="1" applyBorder="1" applyAlignment="1" applyProtection="1">
      <alignment horizontal="center" vertical="center"/>
      <protection locked="0"/>
    </xf>
    <xf numFmtId="1" fontId="10" fillId="11" borderId="5" xfId="3" applyNumberFormat="1" applyFont="1" applyFill="1" applyBorder="1" applyAlignment="1" applyProtection="1">
      <alignment horizontal="center" vertical="center"/>
      <protection locked="0"/>
    </xf>
    <xf numFmtId="0" fontId="4" fillId="11" borderId="6" xfId="3" applyFill="1" applyBorder="1"/>
    <xf numFmtId="0" fontId="13" fillId="11" borderId="6" xfId="3" applyFont="1" applyFill="1" applyBorder="1" applyAlignment="1">
      <alignment horizontal="center" vertical="center"/>
    </xf>
    <xf numFmtId="0" fontId="38" fillId="11" borderId="5" xfId="3" applyFont="1" applyFill="1" applyBorder="1" applyAlignment="1" applyProtection="1">
      <alignment horizontal="center" vertical="center"/>
      <protection locked="0"/>
    </xf>
    <xf numFmtId="0" fontId="10" fillId="11" borderId="5" xfId="3" applyFont="1" applyFill="1" applyBorder="1" applyAlignment="1">
      <alignment horizontal="center" vertical="center"/>
    </xf>
    <xf numFmtId="0" fontId="11" fillId="11" borderId="5" xfId="3" applyFont="1" applyFill="1" applyBorder="1" applyAlignment="1">
      <alignment horizontal="center" vertical="center"/>
    </xf>
    <xf numFmtId="0" fontId="12" fillId="11" borderId="5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7" fillId="11" borderId="4" xfId="3" applyFont="1" applyFill="1" applyBorder="1" applyAlignment="1" applyProtection="1">
      <alignment horizontal="left" vertical="center"/>
      <protection locked="0"/>
    </xf>
    <xf numFmtId="1" fontId="10" fillId="11" borderId="12" xfId="3" applyNumberFormat="1" applyFont="1" applyFill="1" applyBorder="1" applyAlignment="1" applyProtection="1">
      <alignment horizontal="center" vertical="center"/>
      <protection locked="0"/>
    </xf>
    <xf numFmtId="0" fontId="7" fillId="11" borderId="4" xfId="3" applyFont="1" applyFill="1" applyBorder="1" applyAlignment="1">
      <alignment horizontal="left" vertical="center"/>
    </xf>
    <xf numFmtId="0" fontId="6" fillId="0" borderId="19" xfId="3" applyFont="1" applyFill="1" applyBorder="1" applyAlignment="1" applyProtection="1">
      <alignment horizontal="center" vertical="center"/>
      <protection locked="0"/>
    </xf>
    <xf numFmtId="0" fontId="11" fillId="15" borderId="5" xfId="3" applyFont="1" applyFill="1" applyBorder="1" applyAlignment="1">
      <alignment horizontal="center" vertical="center"/>
    </xf>
    <xf numFmtId="0" fontId="12" fillId="15" borderId="5" xfId="3" applyFont="1" applyFill="1" applyBorder="1" applyAlignment="1">
      <alignment horizontal="center" vertical="center"/>
    </xf>
    <xf numFmtId="0" fontId="11" fillId="15" borderId="5" xfId="3" applyFont="1" applyFill="1" applyBorder="1" applyAlignment="1" applyProtection="1">
      <alignment horizontal="center" vertical="center"/>
      <protection locked="0"/>
    </xf>
    <xf numFmtId="0" fontId="11" fillId="15" borderId="6" xfId="3" applyFont="1" applyFill="1" applyBorder="1" applyAlignment="1" applyProtection="1">
      <alignment horizontal="center" vertical="center"/>
      <protection locked="0"/>
    </xf>
    <xf numFmtId="0" fontId="10" fillId="15" borderId="4" xfId="3" applyFont="1" applyFill="1" applyBorder="1" applyAlignment="1">
      <alignment horizontal="center" vertical="center"/>
    </xf>
    <xf numFmtId="0" fontId="11" fillId="15" borderId="6" xfId="3" applyFont="1" applyFill="1" applyBorder="1" applyAlignment="1">
      <alignment horizontal="center" vertical="center"/>
    </xf>
    <xf numFmtId="0" fontId="12" fillId="15" borderId="8" xfId="3" applyFont="1" applyFill="1" applyBorder="1" applyAlignment="1" applyProtection="1">
      <alignment horizontal="center" vertical="center"/>
      <protection locked="0"/>
    </xf>
    <xf numFmtId="0" fontId="11" fillId="15" borderId="26" xfId="3" applyFont="1" applyFill="1" applyBorder="1" applyAlignment="1" applyProtection="1">
      <alignment horizontal="center" vertical="center"/>
      <protection locked="0"/>
    </xf>
    <xf numFmtId="0" fontId="12" fillId="15" borderId="5" xfId="3" applyFont="1" applyFill="1" applyBorder="1" applyAlignment="1" applyProtection="1">
      <alignment horizontal="center" vertical="center"/>
      <protection locked="0"/>
    </xf>
    <xf numFmtId="0" fontId="10" fillId="15" borderId="4" xfId="3" applyFont="1" applyFill="1" applyBorder="1" applyAlignment="1" applyProtection="1">
      <alignment horizontal="center" vertical="center"/>
      <protection locked="0"/>
    </xf>
    <xf numFmtId="0" fontId="11" fillId="4" borderId="51" xfId="3" applyFont="1" applyFill="1" applyBorder="1" applyAlignment="1" applyProtection="1">
      <alignment horizontal="center" vertical="center"/>
      <protection locked="0"/>
    </xf>
    <xf numFmtId="0" fontId="11" fillId="4" borderId="5" xfId="3" applyFont="1" applyFill="1" applyBorder="1" applyAlignment="1" applyProtection="1">
      <alignment horizontal="center" vertical="center"/>
      <protection locked="0"/>
    </xf>
    <xf numFmtId="0" fontId="12" fillId="4" borderId="5" xfId="3" applyFont="1" applyFill="1" applyBorder="1" applyAlignment="1" applyProtection="1">
      <alignment horizontal="center" vertical="center"/>
      <protection locked="0"/>
    </xf>
    <xf numFmtId="0" fontId="10" fillId="4" borderId="5" xfId="3" applyFont="1" applyFill="1" applyBorder="1" applyAlignment="1" applyProtection="1">
      <alignment horizontal="center" vertical="center"/>
      <protection locked="0"/>
    </xf>
    <xf numFmtId="0" fontId="6" fillId="4" borderId="4" xfId="3" applyFont="1" applyFill="1" applyBorder="1" applyAlignment="1" applyProtection="1">
      <alignment horizontal="center" vertical="center"/>
      <protection locked="0"/>
    </xf>
    <xf numFmtId="0" fontId="11" fillId="13" borderId="51" xfId="3" applyFont="1" applyFill="1" applyBorder="1" applyAlignment="1" applyProtection="1">
      <alignment horizontal="center" vertical="center"/>
      <protection locked="0"/>
    </xf>
    <xf numFmtId="0" fontId="11" fillId="13" borderId="5" xfId="3" applyFont="1" applyFill="1" applyBorder="1" applyAlignment="1" applyProtection="1">
      <alignment horizontal="center" vertical="center"/>
      <protection locked="0"/>
    </xf>
    <xf numFmtId="0" fontId="12" fillId="13" borderId="5" xfId="3" applyFont="1" applyFill="1" applyBorder="1" applyAlignment="1" applyProtection="1">
      <alignment horizontal="center" vertical="center"/>
      <protection locked="0"/>
    </xf>
    <xf numFmtId="0" fontId="11" fillId="4" borderId="5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1" fillId="4" borderId="51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1" fillId="13" borderId="5" xfId="3" applyFont="1" applyFill="1" applyBorder="1" applyAlignment="1">
      <alignment horizontal="center" vertical="center"/>
    </xf>
    <xf numFmtId="0" fontId="12" fillId="13" borderId="5" xfId="3" applyFont="1" applyFill="1" applyBorder="1" applyAlignment="1">
      <alignment horizontal="center" vertical="center"/>
    </xf>
    <xf numFmtId="0" fontId="11" fillId="13" borderId="51" xfId="3" applyFont="1" applyFill="1" applyBorder="1" applyAlignment="1">
      <alignment horizontal="center" vertical="center"/>
    </xf>
    <xf numFmtId="0" fontId="4" fillId="13" borderId="6" xfId="3" applyFill="1" applyBorder="1"/>
    <xf numFmtId="1" fontId="10" fillId="13" borderId="12" xfId="3" applyNumberFormat="1" applyFont="1" applyFill="1" applyBorder="1" applyAlignment="1" applyProtection="1">
      <alignment horizontal="center" vertical="center"/>
      <protection locked="0"/>
    </xf>
    <xf numFmtId="0" fontId="12" fillId="13" borderId="8" xfId="3" applyFont="1" applyFill="1" applyBorder="1" applyAlignment="1" applyProtection="1">
      <alignment horizontal="center" vertical="center"/>
      <protection locked="0"/>
    </xf>
    <xf numFmtId="0" fontId="4" fillId="13" borderId="26" xfId="3" applyFill="1" applyBorder="1"/>
    <xf numFmtId="0" fontId="4" fillId="0" borderId="9" xfId="3" applyFill="1" applyBorder="1" applyAlignment="1">
      <alignment horizontal="center" vertical="center"/>
    </xf>
    <xf numFmtId="0" fontId="4" fillId="13" borderId="3" xfId="3" applyFill="1" applyBorder="1"/>
    <xf numFmtId="0" fontId="10" fillId="13" borderId="4" xfId="3" applyFont="1" applyFill="1" applyBorder="1" applyAlignment="1">
      <alignment horizontal="center" vertical="center"/>
    </xf>
    <xf numFmtId="0" fontId="10" fillId="13" borderId="4" xfId="3" applyFont="1" applyFill="1" applyBorder="1" applyAlignment="1" applyProtection="1">
      <alignment horizontal="center" vertical="center"/>
      <protection locked="0"/>
    </xf>
    <xf numFmtId="0" fontId="13" fillId="13" borderId="16" xfId="3" applyFont="1" applyFill="1" applyBorder="1" applyAlignment="1">
      <alignment horizontal="center" vertical="center"/>
    </xf>
    <xf numFmtId="0" fontId="7" fillId="16" borderId="4" xfId="3" applyFont="1" applyFill="1" applyBorder="1" applyAlignment="1" applyProtection="1">
      <alignment horizontal="left" vertical="center"/>
      <protection locked="0"/>
    </xf>
    <xf numFmtId="0" fontId="11" fillId="16" borderId="5" xfId="3" applyFont="1" applyFill="1" applyBorder="1" applyAlignment="1" applyProtection="1">
      <alignment horizontal="center" vertical="center"/>
      <protection locked="0"/>
    </xf>
    <xf numFmtId="0" fontId="12" fillId="16" borderId="5" xfId="3" applyFont="1" applyFill="1" applyBorder="1" applyAlignment="1" applyProtection="1">
      <alignment horizontal="center" vertical="center"/>
      <protection locked="0"/>
    </xf>
    <xf numFmtId="1" fontId="10" fillId="16" borderId="5" xfId="3" applyNumberFormat="1" applyFont="1" applyFill="1" applyBorder="1" applyAlignment="1" applyProtection="1">
      <alignment horizontal="center" vertical="center"/>
      <protection locked="0"/>
    </xf>
    <xf numFmtId="0" fontId="4" fillId="16" borderId="6" xfId="3" applyFill="1" applyBorder="1"/>
    <xf numFmtId="0" fontId="13" fillId="16" borderId="6" xfId="3" applyFont="1" applyFill="1" applyBorder="1"/>
    <xf numFmtId="0" fontId="12" fillId="0" borderId="0" xfId="3" applyFont="1" applyFill="1" applyBorder="1" applyAlignment="1" applyProtection="1">
      <alignment horizontal="center" vertical="center"/>
      <protection locked="0"/>
    </xf>
    <xf numFmtId="0" fontId="6" fillId="0" borderId="25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  <protection locked="0"/>
    </xf>
    <xf numFmtId="0" fontId="10" fillId="0" borderId="13" xfId="3" applyFont="1" applyBorder="1" applyAlignment="1" applyProtection="1">
      <alignment horizontal="center" vertical="center"/>
      <protection locked="0"/>
    </xf>
    <xf numFmtId="0" fontId="25" fillId="17" borderId="5" xfId="3" applyFont="1" applyFill="1" applyBorder="1" applyAlignment="1" applyProtection="1">
      <alignment horizontal="center" vertical="center" wrapText="1"/>
      <protection locked="0"/>
    </xf>
    <xf numFmtId="0" fontId="12" fillId="17" borderId="5" xfId="3" applyFont="1" applyFill="1" applyBorder="1" applyAlignment="1" applyProtection="1">
      <alignment horizontal="center" vertical="center"/>
      <protection locked="0"/>
    </xf>
    <xf numFmtId="0" fontId="10" fillId="17" borderId="5" xfId="3" applyFont="1" applyFill="1" applyBorder="1" applyAlignment="1" applyProtection="1">
      <alignment horizontal="center" vertical="center"/>
      <protection locked="0"/>
    </xf>
    <xf numFmtId="0" fontId="12" fillId="17" borderId="5" xfId="3" applyFont="1" applyFill="1" applyBorder="1" applyAlignment="1">
      <alignment horizontal="center" vertical="center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2" fillId="2" borderId="5" xfId="3" applyFont="1" applyFill="1" applyBorder="1" applyAlignment="1" applyProtection="1">
      <alignment horizontal="center" vertical="center"/>
      <protection locked="0"/>
    </xf>
    <xf numFmtId="0" fontId="12" fillId="2" borderId="4" xfId="3" applyFont="1" applyFill="1" applyBorder="1" applyAlignment="1" applyProtection="1">
      <alignment horizontal="center" vertical="center"/>
      <protection locked="0"/>
    </xf>
    <xf numFmtId="0" fontId="12" fillId="2" borderId="6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/>
    </xf>
    <xf numFmtId="0" fontId="12" fillId="2" borderId="6" xfId="3" applyFont="1" applyFill="1" applyBorder="1" applyAlignment="1">
      <alignment horizontal="center" vertical="center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25" fillId="3" borderId="22" xfId="3" applyFont="1" applyFill="1" applyBorder="1" applyAlignment="1" applyProtection="1">
      <alignment horizontal="center" vertical="center" wrapText="1"/>
      <protection locked="0"/>
    </xf>
    <xf numFmtId="0" fontId="25" fillId="3" borderId="23" xfId="3" applyFont="1" applyFill="1" applyBorder="1" applyAlignment="1" applyProtection="1">
      <alignment horizontal="center" vertical="center" wrapText="1"/>
      <protection locked="0"/>
    </xf>
    <xf numFmtId="0" fontId="25" fillId="3" borderId="23" xfId="3" applyFont="1" applyFill="1" applyBorder="1" applyAlignment="1" applyProtection="1">
      <alignment horizontal="center" vertical="center"/>
      <protection locked="0"/>
    </xf>
    <xf numFmtId="0" fontId="40" fillId="3" borderId="43" xfId="3" applyFont="1" applyFill="1" applyBorder="1" applyAlignment="1" applyProtection="1">
      <alignment horizontal="center" vertical="center" wrapText="1"/>
      <protection locked="0"/>
    </xf>
    <xf numFmtId="0" fontId="40" fillId="3" borderId="24" xfId="3" applyFont="1" applyFill="1" applyBorder="1" applyAlignment="1" applyProtection="1">
      <alignment horizontal="center" vertical="center" wrapText="1"/>
      <protection locked="0"/>
    </xf>
    <xf numFmtId="0" fontId="40" fillId="3" borderId="28" xfId="3" applyFont="1" applyFill="1" applyBorder="1" applyAlignment="1" applyProtection="1">
      <alignment horizontal="center" vertical="center" wrapText="1"/>
      <protection locked="0"/>
    </xf>
    <xf numFmtId="164" fontId="10" fillId="3" borderId="53" xfId="3" applyNumberFormat="1" applyFont="1" applyFill="1" applyBorder="1" applyAlignment="1" applyProtection="1">
      <alignment horizontal="center" vertical="center"/>
      <protection locked="0"/>
    </xf>
    <xf numFmtId="164" fontId="10" fillId="3" borderId="26" xfId="3" applyNumberFormat="1" applyFont="1" applyFill="1" applyBorder="1" applyAlignment="1" applyProtection="1">
      <alignment horizontal="center" vertical="center"/>
      <protection locked="0"/>
    </xf>
    <xf numFmtId="164" fontId="10" fillId="3" borderId="19" xfId="3" applyNumberFormat="1" applyFont="1" applyFill="1" applyBorder="1" applyAlignment="1" applyProtection="1">
      <alignment horizontal="center" vertical="center"/>
      <protection locked="0"/>
    </xf>
    <xf numFmtId="164" fontId="10" fillId="3" borderId="52" xfId="3" applyNumberFormat="1" applyFont="1" applyFill="1" applyBorder="1" applyAlignment="1" applyProtection="1">
      <alignment horizontal="center" vertical="center"/>
      <protection locked="0"/>
    </xf>
    <xf numFmtId="0" fontId="25" fillId="18" borderId="22" xfId="3" applyFont="1" applyFill="1" applyBorder="1" applyAlignment="1" applyProtection="1">
      <alignment horizontal="center" vertical="center" wrapText="1"/>
      <protection locked="0"/>
    </xf>
    <xf numFmtId="0" fontId="25" fillId="18" borderId="23" xfId="3" applyFont="1" applyFill="1" applyBorder="1" applyAlignment="1" applyProtection="1">
      <alignment horizontal="center" vertical="center" wrapText="1"/>
      <protection locked="0"/>
    </xf>
    <xf numFmtId="0" fontId="25" fillId="18" borderId="24" xfId="3" applyFont="1" applyFill="1" applyBorder="1" applyAlignment="1" applyProtection="1">
      <alignment horizontal="center" vertical="center" wrapText="1"/>
      <protection locked="0"/>
    </xf>
    <xf numFmtId="0" fontId="6" fillId="18" borderId="4" xfId="3" applyFont="1" applyFill="1" applyBorder="1" applyAlignment="1" applyProtection="1">
      <alignment horizontal="center" vertical="center"/>
      <protection locked="0"/>
    </xf>
    <xf numFmtId="0" fontId="11" fillId="18" borderId="5" xfId="3" applyFont="1" applyFill="1" applyBorder="1" applyAlignment="1" applyProtection="1">
      <alignment horizontal="center" vertical="center"/>
      <protection locked="0"/>
    </xf>
    <xf numFmtId="0" fontId="12" fillId="18" borderId="5" xfId="3" applyFont="1" applyFill="1" applyBorder="1" applyAlignment="1" applyProtection="1">
      <alignment horizontal="center" vertical="center"/>
      <protection locked="0"/>
    </xf>
    <xf numFmtId="0" fontId="12" fillId="18" borderId="4" xfId="3" applyFont="1" applyFill="1" applyBorder="1" applyAlignment="1" applyProtection="1">
      <alignment horizontal="center" vertical="center"/>
      <protection locked="0"/>
    </xf>
    <xf numFmtId="0" fontId="12" fillId="18" borderId="6" xfId="3" applyFont="1" applyFill="1" applyBorder="1" applyAlignment="1" applyProtection="1">
      <alignment horizontal="center" vertical="center"/>
      <protection locked="0"/>
    </xf>
    <xf numFmtId="0" fontId="10" fillId="18" borderId="5" xfId="3" applyFont="1" applyFill="1" applyBorder="1" applyAlignment="1" applyProtection="1">
      <alignment horizontal="center" vertical="center"/>
      <protection locked="0"/>
    </xf>
    <xf numFmtId="0" fontId="12" fillId="18" borderId="25" xfId="3" applyFont="1" applyFill="1" applyBorder="1" applyAlignment="1" applyProtection="1">
      <alignment horizontal="center" vertical="center"/>
      <protection locked="0"/>
    </xf>
    <xf numFmtId="0" fontId="12" fillId="18" borderId="8" xfId="3" applyFont="1" applyFill="1" applyBorder="1" applyAlignment="1" applyProtection="1">
      <alignment horizontal="center" vertical="center"/>
      <protection locked="0"/>
    </xf>
    <xf numFmtId="0" fontId="12" fillId="18" borderId="26" xfId="3" applyFont="1" applyFill="1" applyBorder="1" applyAlignment="1" applyProtection="1">
      <alignment horizontal="center" vertical="center"/>
      <protection locked="0"/>
    </xf>
    <xf numFmtId="0" fontId="11" fillId="17" borderId="5" xfId="3" applyFont="1" applyFill="1" applyBorder="1" applyAlignment="1" applyProtection="1">
      <alignment horizontal="center" vertical="center"/>
      <protection locked="0"/>
    </xf>
    <xf numFmtId="0" fontId="25" fillId="6" borderId="22" xfId="3" applyFont="1" applyFill="1" applyBorder="1" applyAlignment="1" applyProtection="1">
      <alignment horizontal="center" vertical="center" wrapText="1"/>
      <protection locked="0"/>
    </xf>
    <xf numFmtId="0" fontId="25" fillId="6" borderId="23" xfId="3" applyFont="1" applyFill="1" applyBorder="1" applyAlignment="1" applyProtection="1">
      <alignment horizontal="center" vertical="center" wrapText="1"/>
      <protection locked="0"/>
    </xf>
    <xf numFmtId="0" fontId="25" fillId="6" borderId="24" xfId="3" applyFont="1" applyFill="1" applyBorder="1" applyAlignment="1" applyProtection="1">
      <alignment horizontal="center" vertical="center" wrapText="1"/>
      <protection locked="0"/>
    </xf>
    <xf numFmtId="0" fontId="25" fillId="6" borderId="23" xfId="3" applyFont="1" applyFill="1" applyBorder="1" applyAlignment="1" applyProtection="1">
      <alignment horizontal="center" vertical="center"/>
      <protection locked="0"/>
    </xf>
    <xf numFmtId="0" fontId="40" fillId="6" borderId="43" xfId="3" applyFont="1" applyFill="1" applyBorder="1" applyAlignment="1" applyProtection="1">
      <alignment horizontal="center" vertical="center" wrapText="1"/>
      <protection locked="0"/>
    </xf>
    <xf numFmtId="0" fontId="40" fillId="6" borderId="24" xfId="3" applyFont="1" applyFill="1" applyBorder="1" applyAlignment="1" applyProtection="1">
      <alignment horizontal="center" vertical="center" wrapText="1"/>
      <protection locked="0"/>
    </xf>
    <xf numFmtId="0" fontId="40" fillId="6" borderId="28" xfId="3" applyFont="1" applyFill="1" applyBorder="1" applyAlignment="1" applyProtection="1">
      <alignment horizontal="center" vertical="center" wrapText="1"/>
      <protection locked="0"/>
    </xf>
    <xf numFmtId="0" fontId="6" fillId="6" borderId="4" xfId="3" applyFont="1" applyFill="1" applyBorder="1" applyAlignment="1" applyProtection="1">
      <alignment horizontal="center" vertical="center"/>
      <protection locked="0"/>
    </xf>
    <xf numFmtId="0" fontId="12" fillId="6" borderId="4" xfId="3" applyFont="1" applyFill="1" applyBorder="1" applyAlignment="1" applyProtection="1">
      <alignment horizontal="center" vertical="center"/>
      <protection locked="0"/>
    </xf>
    <xf numFmtId="0" fontId="12" fillId="6" borderId="6" xfId="3" applyFont="1" applyFill="1" applyBorder="1" applyAlignment="1" applyProtection="1">
      <alignment horizontal="center" vertical="center"/>
      <protection locked="0"/>
    </xf>
    <xf numFmtId="0" fontId="12" fillId="6" borderId="45" xfId="3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164" fontId="10" fillId="6" borderId="53" xfId="3" applyNumberFormat="1" applyFont="1" applyFill="1" applyBorder="1" applyAlignment="1" applyProtection="1">
      <alignment horizontal="center" vertical="center"/>
      <protection locked="0"/>
    </xf>
    <xf numFmtId="0" fontId="10" fillId="6" borderId="4" xfId="3" applyNumberFormat="1" applyFont="1" applyFill="1" applyBorder="1" applyAlignment="1" applyProtection="1">
      <alignment horizontal="center" vertical="center"/>
      <protection locked="0"/>
    </xf>
    <xf numFmtId="164" fontId="10" fillId="6" borderId="26" xfId="3" applyNumberFormat="1" applyFont="1" applyFill="1" applyBorder="1" applyAlignment="1" applyProtection="1">
      <alignment horizontal="center" vertical="center"/>
      <protection locked="0"/>
    </xf>
    <xf numFmtId="164" fontId="10" fillId="6" borderId="19" xfId="3" applyNumberFormat="1" applyFont="1" applyFill="1" applyBorder="1" applyAlignment="1" applyProtection="1">
      <alignment horizontal="center" vertical="center"/>
      <protection locked="0"/>
    </xf>
    <xf numFmtId="164" fontId="10" fillId="6" borderId="52" xfId="3" applyNumberFormat="1" applyFont="1" applyFill="1" applyBorder="1" applyAlignment="1" applyProtection="1">
      <alignment horizontal="center" vertical="center"/>
      <protection locked="0"/>
    </xf>
    <xf numFmtId="0" fontId="38" fillId="6" borderId="5" xfId="3" applyFont="1" applyFill="1" applyBorder="1" applyAlignment="1" applyProtection="1">
      <alignment horizontal="center" vertical="center"/>
      <protection locked="0"/>
    </xf>
    <xf numFmtId="0" fontId="10" fillId="6" borderId="5" xfId="3" applyFont="1" applyFill="1" applyBorder="1" applyAlignment="1">
      <alignment horizontal="center" vertical="center"/>
    </xf>
    <xf numFmtId="0" fontId="11" fillId="6" borderId="5" xfId="3" applyFont="1" applyFill="1" applyBorder="1" applyAlignment="1">
      <alignment horizontal="center" vertical="center"/>
    </xf>
    <xf numFmtId="0" fontId="12" fillId="6" borderId="5" xfId="3" applyFont="1" applyFill="1" applyBorder="1" applyAlignment="1">
      <alignment horizontal="center" vertical="center"/>
    </xf>
    <xf numFmtId="0" fontId="12" fillId="6" borderId="4" xfId="3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horizontal="center" vertical="center"/>
    </xf>
    <xf numFmtId="0" fontId="12" fillId="6" borderId="45" xfId="3" applyFont="1" applyFill="1" applyBorder="1" applyAlignment="1">
      <alignment horizontal="center" vertical="center"/>
    </xf>
    <xf numFmtId="0" fontId="10" fillId="6" borderId="5" xfId="3" applyNumberFormat="1" applyFont="1" applyFill="1" applyBorder="1" applyAlignment="1">
      <alignment horizontal="center" vertical="center"/>
    </xf>
    <xf numFmtId="0" fontId="10" fillId="6" borderId="4" xfId="3" applyNumberFormat="1" applyFont="1" applyFill="1" applyBorder="1" applyAlignment="1">
      <alignment horizontal="center" vertical="center"/>
    </xf>
    <xf numFmtId="0" fontId="25" fillId="4" borderId="1" xfId="3" applyFont="1" applyFill="1" applyBorder="1" applyAlignment="1" applyProtection="1">
      <alignment horizontal="center" vertical="center" wrapText="1"/>
      <protection locked="0"/>
    </xf>
    <xf numFmtId="0" fontId="41" fillId="4" borderId="4" xfId="3" applyFont="1" applyFill="1" applyBorder="1" applyAlignment="1" applyProtection="1">
      <alignment horizontal="center" vertical="center"/>
      <protection locked="0"/>
    </xf>
    <xf numFmtId="0" fontId="41" fillId="4" borderId="5" xfId="3" applyFont="1" applyFill="1" applyBorder="1" applyAlignment="1" applyProtection="1">
      <alignment horizontal="center" vertical="center"/>
      <protection locked="0"/>
    </xf>
    <xf numFmtId="0" fontId="6" fillId="4" borderId="4" xfId="3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7" fillId="13" borderId="9" xfId="3" applyFont="1" applyFill="1" applyBorder="1" applyAlignment="1" applyProtection="1">
      <alignment horizontal="left" vertical="center"/>
      <protection locked="0"/>
    </xf>
    <xf numFmtId="0" fontId="7" fillId="13" borderId="10" xfId="3" applyFont="1" applyFill="1" applyBorder="1" applyAlignment="1" applyProtection="1">
      <alignment horizontal="left" vertical="center"/>
      <protection locked="0"/>
    </xf>
    <xf numFmtId="0" fontId="25" fillId="4" borderId="2" xfId="3" applyFont="1" applyFill="1" applyBorder="1" applyAlignment="1" applyProtection="1">
      <alignment horizontal="center" vertical="center" wrapText="1"/>
      <protection locked="0"/>
    </xf>
    <xf numFmtId="0" fontId="25" fillId="4" borderId="57" xfId="3" applyFont="1" applyFill="1" applyBorder="1" applyAlignment="1" applyProtection="1">
      <alignment horizontal="center" vertical="center" wrapText="1"/>
      <protection locked="0"/>
    </xf>
    <xf numFmtId="0" fontId="21" fillId="2" borderId="4" xfId="3" applyFont="1" applyFill="1" applyBorder="1" applyAlignment="1" applyProtection="1">
      <alignment horizontal="center" vertical="center"/>
      <protection locked="0"/>
    </xf>
    <xf numFmtId="0" fontId="21" fillId="2" borderId="5" xfId="3" applyFont="1" applyFill="1" applyBorder="1" applyAlignment="1" applyProtection="1">
      <alignment horizontal="center" vertical="center" wrapText="1"/>
      <protection locked="0"/>
    </xf>
    <xf numFmtId="0" fontId="6" fillId="17" borderId="4" xfId="3" applyFont="1" applyFill="1" applyBorder="1" applyAlignment="1" applyProtection="1">
      <alignment horizontal="center" vertical="center"/>
      <protection locked="0"/>
    </xf>
    <xf numFmtId="0" fontId="6" fillId="17" borderId="5" xfId="3" applyFont="1" applyFill="1" applyBorder="1" applyAlignment="1" applyProtection="1">
      <alignment horizontal="center" vertical="center" wrapText="1"/>
      <protection locked="0"/>
    </xf>
    <xf numFmtId="0" fontId="35" fillId="0" borderId="58" xfId="6" applyFont="1" applyFill="1" applyBorder="1" applyAlignment="1" applyProtection="1">
      <alignment horizontal="center" vertical="center"/>
      <protection locked="0"/>
    </xf>
    <xf numFmtId="0" fontId="35" fillId="0" borderId="27" xfId="6" applyFont="1" applyFill="1" applyBorder="1" applyAlignment="1" applyProtection="1">
      <alignment horizontal="center" vertical="center"/>
      <protection locked="0"/>
    </xf>
    <xf numFmtId="0" fontId="35" fillId="0" borderId="59" xfId="6" applyFont="1" applyFill="1" applyBorder="1" applyAlignment="1" applyProtection="1">
      <alignment horizontal="center" vertical="center"/>
      <protection locked="0"/>
    </xf>
    <xf numFmtId="0" fontId="37" fillId="0" borderId="20" xfId="5" applyFont="1" applyFill="1" applyBorder="1" applyAlignment="1" applyProtection="1">
      <alignment horizontal="center" vertical="center"/>
      <protection locked="0"/>
    </xf>
    <xf numFmtId="0" fontId="37" fillId="0" borderId="0" xfId="5" applyFont="1" applyFill="1" applyBorder="1" applyAlignment="1" applyProtection="1">
      <alignment horizontal="center" vertical="center"/>
      <protection locked="0"/>
    </xf>
    <xf numFmtId="0" fontId="37" fillId="0" borderId="21" xfId="5" applyFont="1" applyFill="1" applyBorder="1" applyAlignment="1" applyProtection="1">
      <alignment horizontal="center" vertical="center"/>
      <protection locked="0"/>
    </xf>
    <xf numFmtId="0" fontId="29" fillId="0" borderId="28" xfId="6" applyFont="1" applyBorder="1" applyAlignment="1" applyProtection="1">
      <alignment horizontal="center" vertical="center"/>
      <protection locked="0"/>
    </xf>
    <xf numFmtId="0" fontId="29" fillId="0" borderId="29" xfId="6" applyFont="1" applyBorder="1" applyAlignment="1" applyProtection="1">
      <alignment horizontal="center" vertical="center"/>
      <protection locked="0"/>
    </xf>
    <xf numFmtId="0" fontId="29" fillId="0" borderId="50" xfId="6" applyFont="1" applyBorder="1" applyAlignment="1" applyProtection="1">
      <alignment horizontal="center" vertical="center"/>
      <protection locked="0"/>
    </xf>
    <xf numFmtId="0" fontId="32" fillId="0" borderId="20" xfId="5" applyFont="1" applyBorder="1" applyAlignment="1" applyProtection="1">
      <alignment horizontal="center" vertical="center"/>
      <protection locked="0"/>
    </xf>
    <xf numFmtId="0" fontId="32" fillId="0" borderId="0" xfId="5" applyFont="1" applyBorder="1" applyAlignment="1" applyProtection="1">
      <alignment horizontal="center" vertical="center"/>
      <protection locked="0"/>
    </xf>
    <xf numFmtId="0" fontId="32" fillId="0" borderId="21" xfId="5" applyFont="1" applyBorder="1" applyAlignment="1" applyProtection="1">
      <alignment horizontal="center" vertical="center"/>
      <protection locked="0"/>
    </xf>
    <xf numFmtId="0" fontId="34" fillId="0" borderId="20" xfId="5" applyFont="1" applyFill="1" applyBorder="1" applyAlignment="1" applyProtection="1">
      <alignment horizontal="center" vertical="center"/>
      <protection locked="0"/>
    </xf>
    <xf numFmtId="0" fontId="34" fillId="0" borderId="0" xfId="5" applyFont="1" applyFill="1" applyBorder="1" applyAlignment="1" applyProtection="1">
      <alignment horizontal="center" vertical="center"/>
      <protection locked="0"/>
    </xf>
    <xf numFmtId="0" fontId="34" fillId="0" borderId="21" xfId="5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6" fillId="0" borderId="15" xfId="6" applyFont="1" applyBorder="1" applyAlignment="1" applyProtection="1">
      <alignment horizontal="center" vertical="center" wrapText="1"/>
      <protection locked="0"/>
    </xf>
    <xf numFmtId="0" fontId="36" fillId="0" borderId="20" xfId="5" applyFont="1" applyFill="1" applyBorder="1" applyAlignment="1" applyProtection="1">
      <alignment horizontal="center" vertical="center"/>
      <protection locked="0"/>
    </xf>
    <xf numFmtId="0" fontId="36" fillId="0" borderId="0" xfId="5" applyFont="1" applyFill="1" applyBorder="1" applyAlignment="1" applyProtection="1">
      <alignment horizontal="center" vertical="center"/>
      <protection locked="0"/>
    </xf>
    <xf numFmtId="0" fontId="36" fillId="0" borderId="21" xfId="5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6" fillId="17" borderId="1" xfId="3" applyFont="1" applyFill="1" applyBorder="1" applyAlignment="1" applyProtection="1">
      <alignment horizontal="center" vertical="center"/>
      <protection locked="0"/>
    </xf>
    <xf numFmtId="0" fontId="6" fillId="17" borderId="4" xfId="3" applyFont="1" applyFill="1" applyBorder="1" applyAlignment="1" applyProtection="1">
      <alignment horizontal="center" vertical="center"/>
      <protection locked="0"/>
    </xf>
    <xf numFmtId="0" fontId="6" fillId="17" borderId="2" xfId="3" applyFont="1" applyFill="1" applyBorder="1" applyAlignment="1" applyProtection="1">
      <alignment horizontal="center" vertical="center"/>
      <protection locked="0"/>
    </xf>
    <xf numFmtId="0" fontId="6" fillId="17" borderId="5" xfId="3" applyFont="1" applyFill="1" applyBorder="1" applyAlignment="1" applyProtection="1">
      <alignment horizontal="center" vertical="center"/>
      <protection locked="0"/>
    </xf>
    <xf numFmtId="0" fontId="6" fillId="17" borderId="2" xfId="3" applyFont="1" applyFill="1" applyBorder="1" applyAlignment="1" applyProtection="1">
      <alignment horizontal="center" vertical="center" wrapText="1"/>
      <protection locked="0"/>
    </xf>
    <xf numFmtId="0" fontId="6" fillId="17" borderId="5" xfId="3" applyFont="1" applyFill="1" applyBorder="1" applyAlignment="1" applyProtection="1">
      <alignment horizontal="center" vertical="center" wrapText="1"/>
      <protection locked="0"/>
    </xf>
    <xf numFmtId="0" fontId="40" fillId="3" borderId="61" xfId="3" applyFont="1" applyFill="1" applyBorder="1" applyAlignment="1" applyProtection="1">
      <alignment horizontal="center" vertical="center" wrapText="1"/>
      <protection locked="0"/>
    </xf>
    <xf numFmtId="0" fontId="40" fillId="3" borderId="60" xfId="3" applyFont="1" applyFill="1" applyBorder="1" applyAlignment="1" applyProtection="1">
      <alignment horizontal="center" vertical="center" wrapText="1"/>
      <protection locked="0"/>
    </xf>
    <xf numFmtId="0" fontId="40" fillId="3" borderId="27" xfId="3" applyFont="1" applyFill="1" applyBorder="1" applyAlignment="1" applyProtection="1">
      <alignment horizontal="center"/>
      <protection locked="0"/>
    </xf>
    <xf numFmtId="0" fontId="21" fillId="2" borderId="1" xfId="3" applyFont="1" applyFill="1" applyBorder="1" applyAlignment="1" applyProtection="1">
      <alignment horizontal="center" vertical="center"/>
      <protection locked="0"/>
    </xf>
    <xf numFmtId="0" fontId="21" fillId="2" borderId="2" xfId="3" applyFont="1" applyFill="1" applyBorder="1" applyAlignment="1" applyProtection="1">
      <alignment horizontal="center" vertical="center"/>
      <protection locked="0"/>
    </xf>
    <xf numFmtId="0" fontId="21" fillId="2" borderId="2" xfId="3" applyFont="1" applyFill="1" applyBorder="1" applyAlignment="1" applyProtection="1">
      <alignment horizontal="center" vertical="center" wrapText="1"/>
      <protection locked="0"/>
    </xf>
    <xf numFmtId="0" fontId="25" fillId="3" borderId="2" xfId="3" applyFont="1" applyFill="1" applyBorder="1" applyAlignment="1" applyProtection="1">
      <alignment horizontal="center" vertical="center" wrapText="1"/>
      <protection locked="0"/>
    </xf>
    <xf numFmtId="0" fontId="25" fillId="3" borderId="15" xfId="3" applyFont="1" applyFill="1" applyBorder="1" applyAlignment="1" applyProtection="1">
      <alignment horizontal="center" vertical="center" wrapText="1"/>
      <protection locked="0"/>
    </xf>
    <xf numFmtId="0" fontId="25" fillId="3" borderId="57" xfId="3" applyFont="1" applyFill="1" applyBorder="1" applyAlignment="1" applyProtection="1">
      <alignment horizontal="center" vertical="center" wrapText="1"/>
      <protection locked="0"/>
    </xf>
    <xf numFmtId="0" fontId="25" fillId="3" borderId="42" xfId="3" applyFont="1" applyFill="1" applyBorder="1" applyAlignment="1" applyProtection="1">
      <alignment horizontal="center" vertical="center" wrapText="1"/>
      <protection locked="0"/>
    </xf>
    <xf numFmtId="0" fontId="25" fillId="3" borderId="1" xfId="3" applyFont="1" applyFill="1" applyBorder="1" applyAlignment="1" applyProtection="1">
      <alignment horizontal="center" vertical="center"/>
      <protection locked="0"/>
    </xf>
    <xf numFmtId="0" fontId="25" fillId="3" borderId="14" xfId="3" applyFont="1" applyFill="1" applyBorder="1" applyAlignment="1" applyProtection="1">
      <alignment horizontal="center" vertical="center"/>
      <protection locked="0"/>
    </xf>
    <xf numFmtId="0" fontId="25" fillId="3" borderId="2" xfId="3" applyFont="1" applyFill="1" applyBorder="1" applyAlignment="1" applyProtection="1">
      <alignment horizontal="center" vertical="center"/>
      <protection locked="0"/>
    </xf>
    <xf numFmtId="0" fontId="25" fillId="3" borderId="15" xfId="3" applyFont="1" applyFill="1" applyBorder="1" applyAlignment="1" applyProtection="1">
      <alignment horizontal="center" vertical="center"/>
      <protection locked="0"/>
    </xf>
    <xf numFmtId="0" fontId="25" fillId="3" borderId="7" xfId="3" applyFont="1" applyFill="1" applyBorder="1" applyAlignment="1" applyProtection="1">
      <alignment horizontal="center" vertical="center" wrapText="1"/>
      <protection locked="0"/>
    </xf>
    <xf numFmtId="0" fontId="25" fillId="3" borderId="37" xfId="3" applyFont="1" applyFill="1" applyBorder="1" applyAlignment="1" applyProtection="1">
      <alignment horizontal="center" vertical="center" wrapText="1"/>
      <protection locked="0"/>
    </xf>
    <xf numFmtId="0" fontId="21" fillId="6" borderId="1" xfId="3" applyFont="1" applyFill="1" applyBorder="1" applyAlignment="1" applyProtection="1">
      <alignment horizontal="center" vertical="center"/>
      <protection locked="0"/>
    </xf>
    <xf numFmtId="0" fontId="21" fillId="6" borderId="4" xfId="3" applyFont="1" applyFill="1" applyBorder="1" applyAlignment="1" applyProtection="1">
      <alignment horizontal="center" vertical="center"/>
      <protection locked="0"/>
    </xf>
    <xf numFmtId="0" fontId="21" fillId="6" borderId="2" xfId="3" applyFont="1" applyFill="1" applyBorder="1" applyAlignment="1" applyProtection="1">
      <alignment horizontal="center" vertical="center"/>
      <protection locked="0"/>
    </xf>
    <xf numFmtId="0" fontId="21" fillId="6" borderId="5" xfId="3" applyFont="1" applyFill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 wrapText="1"/>
      <protection locked="0"/>
    </xf>
    <xf numFmtId="0" fontId="21" fillId="6" borderId="8" xfId="3" applyFont="1" applyFill="1" applyBorder="1" applyAlignment="1" applyProtection="1">
      <alignment horizontal="center" vertical="center" wrapText="1"/>
      <protection locked="0"/>
    </xf>
    <xf numFmtId="0" fontId="21" fillId="6" borderId="2" xfId="3" applyFont="1" applyFill="1" applyBorder="1" applyAlignment="1" applyProtection="1">
      <alignment horizontal="center" vertical="center" wrapText="1"/>
      <protection locked="0"/>
    </xf>
    <xf numFmtId="0" fontId="21" fillId="6" borderId="5" xfId="3" applyFont="1" applyFill="1" applyBorder="1" applyAlignment="1" applyProtection="1">
      <alignment horizontal="center" vertical="center" wrapText="1"/>
      <protection locked="0"/>
    </xf>
    <xf numFmtId="0" fontId="40" fillId="6" borderId="61" xfId="3" applyFont="1" applyFill="1" applyBorder="1" applyAlignment="1" applyProtection="1">
      <alignment horizontal="center" vertical="center" wrapText="1"/>
      <protection locked="0"/>
    </xf>
    <xf numFmtId="0" fontId="40" fillId="6" borderId="60" xfId="3" applyFont="1" applyFill="1" applyBorder="1" applyAlignment="1" applyProtection="1">
      <alignment horizontal="center" vertical="center" wrapText="1"/>
      <protection locked="0"/>
    </xf>
    <xf numFmtId="0" fontId="40" fillId="6" borderId="27" xfId="3" applyFont="1" applyFill="1" applyBorder="1" applyAlignment="1" applyProtection="1">
      <alignment horizontal="center"/>
      <protection locked="0"/>
    </xf>
    <xf numFmtId="0" fontId="40" fillId="6" borderId="58" xfId="3" applyFont="1" applyFill="1" applyBorder="1" applyAlignment="1" applyProtection="1">
      <alignment horizontal="center" vertical="center" wrapText="1"/>
      <protection locked="0"/>
    </xf>
    <xf numFmtId="0" fontId="40" fillId="6" borderId="27" xfId="3" applyFont="1" applyFill="1" applyBorder="1" applyAlignment="1" applyProtection="1">
      <alignment horizontal="center" vertical="center" wrapText="1"/>
      <protection locked="0"/>
    </xf>
    <xf numFmtId="0" fontId="25" fillId="4" borderId="2" xfId="3" applyFont="1" applyFill="1" applyBorder="1" applyAlignment="1" applyProtection="1">
      <alignment horizontal="center" vertical="center" wrapText="1"/>
      <protection locked="0"/>
    </xf>
    <xf numFmtId="0" fontId="25" fillId="4" borderId="15" xfId="3" applyFont="1" applyFill="1" applyBorder="1" applyAlignment="1" applyProtection="1">
      <alignment horizontal="center" vertical="center" wrapText="1"/>
      <protection locked="0"/>
    </xf>
    <xf numFmtId="0" fontId="25" fillId="4" borderId="57" xfId="3" applyFont="1" applyFill="1" applyBorder="1" applyAlignment="1" applyProtection="1">
      <alignment horizontal="center" vertical="center" wrapText="1"/>
      <protection locked="0"/>
    </xf>
    <xf numFmtId="0" fontId="25" fillId="4" borderId="42" xfId="3" applyFont="1" applyFill="1" applyBorder="1" applyAlignment="1" applyProtection="1">
      <alignment horizontal="center" vertical="center" wrapText="1"/>
      <protection locked="0"/>
    </xf>
    <xf numFmtId="0" fontId="21" fillId="4" borderId="64" xfId="3" applyFont="1" applyFill="1" applyBorder="1" applyAlignment="1" applyProtection="1">
      <alignment horizontal="center" vertical="center" wrapText="1"/>
      <protection locked="0"/>
    </xf>
    <xf numFmtId="0" fontId="21" fillId="4" borderId="27" xfId="3" applyFont="1" applyFill="1" applyBorder="1" applyAlignment="1" applyProtection="1">
      <alignment horizontal="center" vertical="center" wrapText="1"/>
      <protection locked="0"/>
    </xf>
    <xf numFmtId="0" fontId="21" fillId="4" borderId="65" xfId="3" applyFont="1" applyFill="1" applyBorder="1" applyAlignment="1" applyProtection="1">
      <alignment horizontal="center" vertical="center" wrapText="1"/>
      <protection locked="0"/>
    </xf>
    <xf numFmtId="0" fontId="25" fillId="4" borderId="1" xfId="3" applyFont="1" applyFill="1" applyBorder="1" applyAlignment="1" applyProtection="1">
      <alignment horizontal="center" vertical="center"/>
      <protection locked="0"/>
    </xf>
    <xf numFmtId="0" fontId="25" fillId="4" borderId="14" xfId="3" applyFont="1" applyFill="1" applyBorder="1" applyAlignment="1" applyProtection="1">
      <alignment horizontal="center" vertical="center"/>
      <protection locked="0"/>
    </xf>
    <xf numFmtId="0" fontId="25" fillId="4" borderId="2" xfId="3" applyFont="1" applyFill="1" applyBorder="1" applyAlignment="1" applyProtection="1">
      <alignment horizontal="center" vertical="center"/>
      <protection locked="0"/>
    </xf>
    <xf numFmtId="0" fontId="25" fillId="4" borderId="15" xfId="3" applyFont="1" applyFill="1" applyBorder="1" applyAlignment="1" applyProtection="1">
      <alignment horizontal="center" vertical="center"/>
      <protection locked="0"/>
    </xf>
    <xf numFmtId="0" fontId="25" fillId="4" borderId="7" xfId="3" applyFont="1" applyFill="1" applyBorder="1" applyAlignment="1" applyProtection="1">
      <alignment horizontal="center" vertical="center" wrapText="1"/>
      <protection locked="0"/>
    </xf>
    <xf numFmtId="0" fontId="25" fillId="4" borderId="37" xfId="3" applyFont="1" applyFill="1" applyBorder="1" applyAlignment="1" applyProtection="1">
      <alignment horizontal="center" vertical="center" wrapText="1"/>
      <protection locked="0"/>
    </xf>
    <xf numFmtId="0" fontId="21" fillId="18" borderId="2" xfId="3" applyFont="1" applyFill="1" applyBorder="1" applyAlignment="1" applyProtection="1">
      <alignment horizontal="center" vertical="center" wrapText="1"/>
      <protection locked="0"/>
    </xf>
    <xf numFmtId="0" fontId="21" fillId="18" borderId="5" xfId="3" applyFont="1" applyFill="1" applyBorder="1" applyAlignment="1" applyProtection="1">
      <alignment horizontal="center" vertical="center" wrapText="1"/>
      <protection locked="0"/>
    </xf>
    <xf numFmtId="0" fontId="40" fillId="18" borderId="58" xfId="3" applyFont="1" applyFill="1" applyBorder="1" applyAlignment="1" applyProtection="1">
      <alignment horizontal="center" vertical="center" wrapText="1"/>
      <protection locked="0"/>
    </xf>
    <xf numFmtId="0" fontId="40" fillId="18" borderId="27" xfId="3" applyFont="1" applyFill="1" applyBorder="1" applyAlignment="1" applyProtection="1">
      <alignment horizontal="center" vertical="center" wrapText="1"/>
      <protection locked="0"/>
    </xf>
    <xf numFmtId="0" fontId="21" fillId="18" borderId="1" xfId="3" applyFont="1" applyFill="1" applyBorder="1" applyAlignment="1" applyProtection="1">
      <alignment horizontal="center" vertical="center"/>
      <protection locked="0"/>
    </xf>
    <xf numFmtId="0" fontId="21" fillId="18" borderId="4" xfId="3" applyFont="1" applyFill="1" applyBorder="1" applyAlignment="1" applyProtection="1">
      <alignment horizontal="center" vertical="center"/>
      <protection locked="0"/>
    </xf>
    <xf numFmtId="0" fontId="21" fillId="18" borderId="2" xfId="3" applyFont="1" applyFill="1" applyBorder="1" applyAlignment="1" applyProtection="1">
      <alignment horizontal="center" vertical="center"/>
      <protection locked="0"/>
    </xf>
    <xf numFmtId="0" fontId="21" fillId="18" borderId="5" xfId="3" applyFont="1" applyFill="1" applyBorder="1" applyAlignment="1" applyProtection="1">
      <alignment horizontal="center" vertical="center"/>
      <protection locked="0"/>
    </xf>
    <xf numFmtId="0" fontId="21" fillId="18" borderId="7" xfId="3" applyFont="1" applyFill="1" applyBorder="1" applyAlignment="1" applyProtection="1">
      <alignment horizontal="center" vertical="center" wrapText="1"/>
      <protection locked="0"/>
    </xf>
    <xf numFmtId="0" fontId="21" fillId="18" borderId="8" xfId="3" applyFont="1" applyFill="1" applyBorder="1" applyAlignment="1" applyProtection="1">
      <alignment horizontal="center" vertical="center" wrapText="1"/>
      <protection locked="0"/>
    </xf>
    <xf numFmtId="0" fontId="21" fillId="13" borderId="17" xfId="0" applyFont="1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0" fontId="21" fillId="13" borderId="36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12" borderId="33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14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21" fillId="11" borderId="17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21" fillId="11" borderId="36" xfId="0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  <protection locked="0"/>
    </xf>
    <xf numFmtId="0" fontId="12" fillId="0" borderId="5" xfId="3" applyFont="1" applyFill="1" applyBorder="1" applyAlignment="1" applyProtection="1">
      <alignment horizontal="center" vertical="center"/>
      <protection locked="0"/>
    </xf>
    <xf numFmtId="0" fontId="21" fillId="2" borderId="57" xfId="3" applyFont="1" applyFill="1" applyBorder="1" applyAlignment="1" applyProtection="1">
      <alignment horizontal="center" vertical="center" wrapText="1"/>
      <protection locked="0"/>
    </xf>
    <xf numFmtId="0" fontId="40" fillId="2" borderId="1" xfId="3" applyFont="1" applyFill="1" applyBorder="1" applyAlignment="1" applyProtection="1">
      <alignment horizontal="center" vertical="center" wrapText="1"/>
      <protection locked="0"/>
    </xf>
    <xf numFmtId="0" fontId="40" fillId="2" borderId="2" xfId="3" applyFont="1" applyFill="1" applyBorder="1" applyAlignment="1" applyProtection="1">
      <alignment horizontal="center" vertical="center" wrapText="1"/>
      <protection locked="0"/>
    </xf>
    <xf numFmtId="0" fontId="40" fillId="2" borderId="3" xfId="3" applyFont="1" applyFill="1" applyBorder="1" applyAlignment="1" applyProtection="1">
      <alignment horizontal="center" vertical="center" wrapText="1"/>
      <protection locked="0"/>
    </xf>
    <xf numFmtId="0" fontId="21" fillId="2" borderId="1" xfId="3" applyFont="1" applyFill="1" applyBorder="1" applyAlignment="1" applyProtection="1">
      <alignment horizontal="center" vertical="center" wrapText="1"/>
      <protection locked="0"/>
    </xf>
    <xf numFmtId="0" fontId="21" fillId="2" borderId="14" xfId="3" applyFont="1" applyFill="1" applyBorder="1" applyAlignment="1" applyProtection="1">
      <alignment horizontal="center" vertical="center"/>
      <protection locked="0"/>
    </xf>
    <xf numFmtId="0" fontId="21" fillId="2" borderId="15" xfId="3" applyFont="1" applyFill="1" applyBorder="1" applyAlignment="1" applyProtection="1">
      <alignment horizontal="center" vertical="center"/>
      <protection locked="0"/>
    </xf>
    <xf numFmtId="0" fontId="21" fillId="2" borderId="15" xfId="3" applyFont="1" applyFill="1" applyBorder="1" applyAlignment="1" applyProtection="1">
      <alignment horizontal="center" vertical="center" wrapText="1"/>
      <protection locked="0"/>
    </xf>
    <xf numFmtId="0" fontId="21" fillId="2" borderId="42" xfId="3" applyFont="1" applyFill="1" applyBorder="1" applyAlignment="1" applyProtection="1">
      <alignment horizontal="center" vertical="center" wrapText="1"/>
      <protection locked="0"/>
    </xf>
    <xf numFmtId="0" fontId="25" fillId="2" borderId="14" xfId="3" applyFont="1" applyFill="1" applyBorder="1" applyAlignment="1" applyProtection="1">
      <alignment horizontal="center" vertical="center" wrapText="1"/>
      <protection locked="0"/>
    </xf>
    <xf numFmtId="0" fontId="25" fillId="2" borderId="15" xfId="3" applyFont="1" applyFill="1" applyBorder="1" applyAlignment="1" applyProtection="1">
      <alignment horizontal="center" vertical="center" wrapText="1"/>
      <protection locked="0"/>
    </xf>
    <xf numFmtId="0" fontId="25" fillId="2" borderId="16" xfId="3" applyFont="1" applyFill="1" applyBorder="1" applyAlignment="1" applyProtection="1">
      <alignment horizontal="center" vertical="center" wrapText="1"/>
      <protection locked="0"/>
    </xf>
    <xf numFmtId="0" fontId="38" fillId="2" borderId="14" xfId="3" applyFont="1" applyFill="1" applyBorder="1" applyAlignment="1" applyProtection="1">
      <alignment horizontal="center" vertical="center" wrapText="1"/>
      <protection locked="0"/>
    </xf>
    <xf numFmtId="0" fontId="21" fillId="2" borderId="14" xfId="3" applyFont="1" applyFill="1" applyBorder="1" applyAlignment="1" applyProtection="1">
      <alignment horizontal="center" vertical="center" wrapText="1"/>
      <protection locked="0"/>
    </xf>
    <xf numFmtId="0" fontId="40" fillId="2" borderId="16" xfId="3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0" fontId="9" fillId="2" borderId="2" xfId="3" applyFont="1" applyFill="1" applyBorder="1" applyAlignment="1" applyProtection="1">
      <alignment horizontal="center" vertical="center"/>
      <protection locked="0"/>
    </xf>
    <xf numFmtId="0" fontId="9" fillId="2" borderId="57" xfId="3" applyFont="1" applyFill="1" applyBorder="1" applyAlignment="1" applyProtection="1">
      <alignment horizontal="center" vertical="center"/>
      <protection locked="0"/>
    </xf>
    <xf numFmtId="0" fontId="25" fillId="2" borderId="1" xfId="3" applyFont="1" applyFill="1" applyBorder="1" applyAlignment="1" applyProtection="1">
      <alignment horizontal="center" vertical="center" wrapText="1"/>
      <protection locked="0"/>
    </xf>
    <xf numFmtId="0" fontId="25" fillId="2" borderId="2" xfId="3" applyFont="1" applyFill="1" applyBorder="1" applyAlignment="1" applyProtection="1">
      <alignment horizontal="center" vertical="center" wrapText="1"/>
      <protection locked="0"/>
    </xf>
    <xf numFmtId="0" fontId="25" fillId="2" borderId="3" xfId="3" applyFont="1" applyFill="1" applyBorder="1" applyAlignment="1" applyProtection="1">
      <alignment horizontal="center" vertical="center" wrapText="1"/>
      <protection locked="0"/>
    </xf>
    <xf numFmtId="0" fontId="40" fillId="2" borderId="1" xfId="3" applyFont="1" applyFill="1" applyBorder="1" applyAlignment="1" applyProtection="1">
      <alignment horizontal="center" vertical="center" wrapText="1"/>
      <protection locked="0"/>
    </xf>
    <xf numFmtId="0" fontId="40" fillId="2" borderId="3" xfId="3" applyFont="1" applyFill="1" applyBorder="1" applyAlignment="1" applyProtection="1">
      <alignment horizontal="center" vertical="center" wrapText="1"/>
      <protection locked="0"/>
    </xf>
    <xf numFmtId="0" fontId="11" fillId="2" borderId="51" xfId="3" applyFont="1" applyFill="1" applyBorder="1" applyAlignment="1">
      <alignment horizontal="center" vertical="center"/>
    </xf>
    <xf numFmtId="0" fontId="22" fillId="2" borderId="4" xfId="3" applyFont="1" applyFill="1" applyBorder="1" applyAlignment="1" applyProtection="1">
      <alignment horizontal="center" vertical="center" wrapText="1"/>
      <protection locked="0"/>
    </xf>
    <xf numFmtId="0" fontId="22" fillId="2" borderId="5" xfId="3" applyFont="1" applyFill="1" applyBorder="1" applyAlignment="1" applyProtection="1">
      <alignment horizontal="center" vertical="center" wrapText="1"/>
      <protection locked="0"/>
    </xf>
    <xf numFmtId="0" fontId="22" fillId="2" borderId="6" xfId="3" applyFont="1" applyFill="1" applyBorder="1" applyAlignment="1" applyProtection="1">
      <alignment horizontal="center" vertical="center" wrapText="1"/>
      <protection locked="0"/>
    </xf>
    <xf numFmtId="0" fontId="25" fillId="2" borderId="4" xfId="3" applyFont="1" applyFill="1" applyBorder="1" applyAlignment="1" applyProtection="1">
      <alignment horizontal="center" vertical="center" wrapText="1"/>
      <protection locked="0"/>
    </xf>
    <xf numFmtId="0" fontId="40" fillId="2" borderId="6" xfId="3" applyFont="1" applyFill="1" applyBorder="1" applyAlignment="1" applyProtection="1">
      <alignment horizontal="center" vertical="center" wrapText="1"/>
      <protection locked="0"/>
    </xf>
    <xf numFmtId="0" fontId="11" fillId="2" borderId="5" xfId="3" applyFont="1" applyFill="1" applyBorder="1" applyAlignment="1" applyProtection="1">
      <alignment horizontal="center" vertical="center" wrapText="1"/>
      <protection locked="0"/>
    </xf>
    <xf numFmtId="0" fontId="21" fillId="2" borderId="51" xfId="3" applyFont="1" applyFill="1" applyBorder="1" applyAlignment="1" applyProtection="1">
      <alignment horizontal="center" vertical="center" wrapText="1"/>
      <protection locked="0"/>
    </xf>
    <xf numFmtId="0" fontId="6" fillId="2" borderId="14" xfId="3" applyFont="1" applyFill="1" applyBorder="1" applyAlignment="1" applyProtection="1">
      <alignment horizontal="center" vertical="center"/>
      <protection locked="0"/>
    </xf>
    <xf numFmtId="0" fontId="10" fillId="2" borderId="15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1" fillId="2" borderId="42" xfId="3" applyFont="1" applyFill="1" applyBorder="1" applyAlignment="1">
      <alignment horizontal="center" vertical="center"/>
    </xf>
    <xf numFmtId="0" fontId="12" fillId="2" borderId="14" xfId="3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22" fillId="2" borderId="14" xfId="3" applyFont="1" applyFill="1" applyBorder="1" applyAlignment="1" applyProtection="1">
      <alignment horizontal="center" vertical="center" wrapText="1"/>
      <protection locked="0"/>
    </xf>
    <xf numFmtId="0" fontId="22" fillId="2" borderId="15" xfId="3" applyFont="1" applyFill="1" applyBorder="1" applyAlignment="1" applyProtection="1">
      <alignment horizontal="center" vertical="center" wrapText="1"/>
      <protection locked="0"/>
    </xf>
    <xf numFmtId="0" fontId="22" fillId="2" borderId="16" xfId="3" applyFont="1" applyFill="1" applyBorder="1" applyAlignment="1" applyProtection="1">
      <alignment horizontal="center" vertical="center" wrapText="1"/>
      <protection locked="0"/>
    </xf>
    <xf numFmtId="0" fontId="40" fillId="2" borderId="16" xfId="3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22" fillId="2" borderId="1" xfId="3" applyFont="1" applyFill="1" applyBorder="1" applyAlignment="1" applyProtection="1">
      <alignment horizontal="center" vertical="center" wrapText="1"/>
      <protection locked="0"/>
    </xf>
    <xf numFmtId="0" fontId="22" fillId="2" borderId="2" xfId="3" applyFont="1" applyFill="1" applyBorder="1" applyAlignment="1" applyProtection="1">
      <alignment horizontal="center" vertical="center" wrapText="1"/>
      <protection locked="0"/>
    </xf>
    <xf numFmtId="0" fontId="22" fillId="2" borderId="3" xfId="3" applyFont="1" applyFill="1" applyBorder="1" applyAlignment="1" applyProtection="1">
      <alignment horizontal="center" vertical="center" wrapText="1"/>
      <protection locked="0"/>
    </xf>
    <xf numFmtId="0" fontId="10" fillId="2" borderId="5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 applyProtection="1">
      <alignment horizontal="center" vertical="center"/>
      <protection locked="0"/>
    </xf>
    <xf numFmtId="0" fontId="11" fillId="2" borderId="42" xfId="3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 applyProtection="1">
      <alignment horizontal="center" vertical="center"/>
      <protection locked="0"/>
    </xf>
    <xf numFmtId="0" fontId="12" fillId="2" borderId="2" xfId="3" applyFont="1" applyFill="1" applyBorder="1" applyAlignment="1" applyProtection="1">
      <alignment horizontal="center" vertical="center"/>
      <protection locked="0"/>
    </xf>
    <xf numFmtId="0" fontId="12" fillId="2" borderId="3" xfId="3" applyFont="1" applyFill="1" applyBorder="1" applyAlignment="1" applyProtection="1">
      <alignment horizontal="center" vertical="center"/>
      <protection locked="0"/>
    </xf>
    <xf numFmtId="0" fontId="11" fillId="2" borderId="51" xfId="3" applyFont="1" applyFill="1" applyBorder="1" applyAlignment="1" applyProtection="1">
      <alignment horizontal="center" vertical="center"/>
      <protection locked="0"/>
    </xf>
    <xf numFmtId="0" fontId="10" fillId="2" borderId="15" xfId="3" applyFont="1" applyFill="1" applyBorder="1" applyAlignment="1" applyProtection="1">
      <alignment horizontal="center" vertical="center"/>
      <protection locked="0"/>
    </xf>
    <xf numFmtId="0" fontId="12" fillId="2" borderId="15" xfId="3" applyFont="1" applyFill="1" applyBorder="1" applyAlignment="1" applyProtection="1">
      <alignment horizontal="center" vertical="center"/>
      <protection locked="0"/>
    </xf>
    <xf numFmtId="0" fontId="12" fillId="2" borderId="14" xfId="3" applyFont="1" applyFill="1" applyBorder="1" applyAlignment="1" applyProtection="1">
      <alignment horizontal="center" vertical="center"/>
      <protection locked="0"/>
    </xf>
    <xf numFmtId="0" fontId="12" fillId="2" borderId="16" xfId="3" applyFont="1" applyFill="1" applyBorder="1" applyAlignment="1" applyProtection="1">
      <alignment horizontal="center" vertical="center"/>
      <protection locked="0"/>
    </xf>
    <xf numFmtId="0" fontId="44" fillId="0" borderId="11" xfId="0" applyFont="1" applyBorder="1" applyAlignment="1">
      <alignment horizontal="center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57" xfId="3" applyFont="1" applyFill="1" applyBorder="1" applyAlignment="1" applyProtection="1">
      <alignment horizontal="center" vertical="center"/>
      <protection locked="0"/>
    </xf>
    <xf numFmtId="0" fontId="42" fillId="2" borderId="35" xfId="3" applyFont="1" applyFill="1" applyBorder="1" applyAlignment="1" applyProtection="1">
      <alignment horizontal="center" vertical="center" wrapText="1"/>
      <protection locked="0"/>
    </xf>
    <xf numFmtId="0" fontId="13" fillId="2" borderId="12" xfId="3" applyFont="1" applyFill="1" applyBorder="1" applyAlignment="1">
      <alignment horizontal="center" vertical="center"/>
    </xf>
    <xf numFmtId="0" fontId="10" fillId="2" borderId="12" xfId="3" applyFont="1" applyFill="1" applyBorder="1" applyAlignment="1" applyProtection="1">
      <alignment horizontal="center" vertical="center" wrapText="1"/>
      <protection locked="0"/>
    </xf>
    <xf numFmtId="0" fontId="10" fillId="2" borderId="40" xfId="3" applyFont="1" applyFill="1" applyBorder="1" applyAlignment="1">
      <alignment horizontal="center" vertical="center"/>
    </xf>
    <xf numFmtId="0" fontId="10" fillId="2" borderId="35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1" fontId="10" fillId="2" borderId="35" xfId="3" applyNumberFormat="1" applyFont="1" applyFill="1" applyBorder="1" applyAlignment="1" applyProtection="1">
      <alignment horizontal="center" vertical="center"/>
      <protection locked="0"/>
    </xf>
    <xf numFmtId="1" fontId="13" fillId="2" borderId="12" xfId="3" applyNumberFormat="1" applyFont="1" applyFill="1" applyBorder="1" applyAlignment="1" applyProtection="1">
      <alignment horizontal="center" vertical="center"/>
      <protection locked="0"/>
    </xf>
    <xf numFmtId="1" fontId="10" fillId="2" borderId="40" xfId="3" applyNumberFormat="1" applyFont="1" applyFill="1" applyBorder="1" applyAlignment="1" applyProtection="1">
      <alignment horizontal="center" vertical="center"/>
      <protection locked="0"/>
    </xf>
    <xf numFmtId="1" fontId="10" fillId="2" borderId="12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Border="1"/>
    <xf numFmtId="0" fontId="7" fillId="0" borderId="46" xfId="3" applyFont="1" applyBorder="1" applyAlignment="1" applyProtection="1">
      <alignment horizontal="center" vertical="center"/>
      <protection locked="0"/>
    </xf>
    <xf numFmtId="0" fontId="21" fillId="0" borderId="9" xfId="3" applyFont="1" applyBorder="1" applyAlignment="1" applyProtection="1">
      <alignment horizontal="center" vertical="center"/>
      <protection locked="0"/>
    </xf>
    <xf numFmtId="0" fontId="6" fillId="0" borderId="30" xfId="3" applyFont="1" applyFill="1" applyBorder="1" applyAlignment="1" applyProtection="1">
      <alignment horizontal="center" vertical="center"/>
      <protection locked="0"/>
    </xf>
    <xf numFmtId="0" fontId="7" fillId="0" borderId="46" xfId="3" applyFont="1" applyFill="1" applyBorder="1" applyAlignment="1" applyProtection="1">
      <alignment horizontal="center" vertical="center"/>
      <protection locked="0"/>
    </xf>
    <xf numFmtId="0" fontId="7" fillId="2" borderId="1" xfId="3" applyFont="1" applyFill="1" applyBorder="1" applyAlignment="1" applyProtection="1">
      <alignment horizontal="left" vertical="center"/>
      <protection locked="0"/>
    </xf>
    <xf numFmtId="0" fontId="42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42" fillId="2" borderId="6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/>
    </xf>
    <xf numFmtId="0" fontId="4" fillId="2" borderId="16" xfId="3" applyFill="1" applyBorder="1"/>
    <xf numFmtId="0" fontId="4" fillId="2" borderId="3" xfId="3" applyFill="1" applyBorder="1"/>
    <xf numFmtId="0" fontId="10" fillId="2" borderId="4" xfId="3" applyFont="1" applyFill="1" applyBorder="1" applyAlignment="1">
      <alignment horizontal="center" vertical="center" wrapText="1"/>
    </xf>
    <xf numFmtId="0" fontId="4" fillId="2" borderId="6" xfId="3" applyFill="1" applyBorder="1"/>
    <xf numFmtId="0" fontId="10" fillId="2" borderId="14" xfId="3" applyFont="1" applyFill="1" applyBorder="1" applyAlignment="1" applyProtection="1">
      <alignment horizontal="center" vertical="center"/>
      <protection locked="0"/>
    </xf>
    <xf numFmtId="0" fontId="25" fillId="2" borderId="66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6" fillId="0" borderId="20" xfId="3" applyFont="1" applyFill="1" applyBorder="1" applyAlignment="1" applyProtection="1">
      <alignment horizontal="center" vertical="center"/>
      <protection locked="0"/>
    </xf>
    <xf numFmtId="0" fontId="45" fillId="0" borderId="27" xfId="3" applyFont="1" applyFill="1" applyBorder="1" applyAlignment="1" applyProtection="1">
      <alignment horizontal="center" vertical="center"/>
      <protection locked="0"/>
    </xf>
    <xf numFmtId="0" fontId="45" fillId="0" borderId="59" xfId="3" applyFont="1" applyFill="1" applyBorder="1" applyAlignment="1" applyProtection="1">
      <alignment horizontal="center" vertical="center"/>
      <protection locked="0"/>
    </xf>
    <xf numFmtId="0" fontId="10" fillId="12" borderId="47" xfId="3" applyFont="1" applyFill="1" applyBorder="1" applyAlignment="1" applyProtection="1">
      <alignment horizontal="center" vertical="center"/>
      <protection locked="0"/>
    </xf>
    <xf numFmtId="0" fontId="10" fillId="12" borderId="48" xfId="3" applyFont="1" applyFill="1" applyBorder="1" applyAlignment="1" applyProtection="1">
      <alignment horizontal="center" vertical="center"/>
      <protection locked="0"/>
    </xf>
    <xf numFmtId="0" fontId="10" fillId="12" borderId="5" xfId="3" applyFont="1" applyFill="1" applyBorder="1" applyAlignment="1" applyProtection="1">
      <alignment horizontal="center" vertical="center"/>
      <protection locked="0"/>
    </xf>
    <xf numFmtId="0" fontId="11" fillId="12" borderId="5" xfId="3" applyFont="1" applyFill="1" applyBorder="1" applyAlignment="1" applyProtection="1">
      <alignment horizontal="center" vertical="center"/>
      <protection locked="0"/>
    </xf>
    <xf numFmtId="0" fontId="12" fillId="12" borderId="5" xfId="3" applyFont="1" applyFill="1" applyBorder="1" applyAlignment="1" applyProtection="1">
      <alignment horizontal="center" vertical="center"/>
      <protection locked="0"/>
    </xf>
    <xf numFmtId="0" fontId="11" fillId="12" borderId="51" xfId="3" applyFont="1" applyFill="1" applyBorder="1" applyAlignment="1" applyProtection="1">
      <alignment horizontal="center" vertical="center"/>
      <protection locked="0"/>
    </xf>
    <xf numFmtId="1" fontId="10" fillId="12" borderId="12" xfId="3" applyNumberFormat="1" applyFont="1" applyFill="1" applyBorder="1" applyAlignment="1" applyProtection="1">
      <alignment horizontal="center" vertical="center"/>
      <protection locked="0"/>
    </xf>
    <xf numFmtId="0" fontId="4" fillId="12" borderId="6" xfId="3" applyFill="1" applyBorder="1"/>
    <xf numFmtId="0" fontId="10" fillId="12" borderId="5" xfId="3" applyFont="1" applyFill="1" applyBorder="1" applyAlignment="1">
      <alignment horizontal="center" vertical="center"/>
    </xf>
    <xf numFmtId="0" fontId="11" fillId="12" borderId="5" xfId="3" applyFont="1" applyFill="1" applyBorder="1" applyAlignment="1">
      <alignment horizontal="center" vertical="center"/>
    </xf>
    <xf numFmtId="0" fontId="12" fillId="12" borderId="5" xfId="3" applyFont="1" applyFill="1" applyBorder="1" applyAlignment="1">
      <alignment horizontal="center" vertical="center"/>
    </xf>
    <xf numFmtId="0" fontId="11" fillId="12" borderId="51" xfId="3" applyFont="1" applyFill="1" applyBorder="1" applyAlignment="1">
      <alignment horizontal="center" vertical="center"/>
    </xf>
    <xf numFmtId="0" fontId="7" fillId="12" borderId="46" xfId="3" applyFont="1" applyFill="1" applyBorder="1" applyAlignment="1" applyProtection="1">
      <alignment horizontal="left" vertical="center"/>
      <protection locked="0"/>
    </xf>
    <xf numFmtId="0" fontId="10" fillId="12" borderId="4" xfId="3" applyFont="1" applyFill="1" applyBorder="1" applyAlignment="1" applyProtection="1">
      <alignment horizontal="center" vertical="center"/>
      <protection locked="0"/>
    </xf>
    <xf numFmtId="0" fontId="10" fillId="12" borderId="4" xfId="3" applyFont="1" applyFill="1" applyBorder="1" applyAlignment="1">
      <alignment horizontal="center" vertical="center"/>
    </xf>
    <xf numFmtId="0" fontId="10" fillId="12" borderId="14" xfId="3" applyFont="1" applyFill="1" applyBorder="1" applyAlignment="1" applyProtection="1">
      <alignment horizontal="center" vertical="center"/>
      <protection locked="0"/>
    </xf>
    <xf numFmtId="0" fontId="11" fillId="12" borderId="15" xfId="3" applyFont="1" applyFill="1" applyBorder="1" applyAlignment="1" applyProtection="1">
      <alignment horizontal="center" vertical="center"/>
      <protection locked="0"/>
    </xf>
    <xf numFmtId="0" fontId="12" fillId="12" borderId="15" xfId="3" applyFont="1" applyFill="1" applyBorder="1" applyAlignment="1" applyProtection="1">
      <alignment horizontal="center" vertical="center"/>
      <protection locked="0"/>
    </xf>
    <xf numFmtId="0" fontId="11" fillId="12" borderId="42" xfId="3" applyFont="1" applyFill="1" applyBorder="1" applyAlignment="1" applyProtection="1">
      <alignment horizontal="center" vertical="center"/>
      <protection locked="0"/>
    </xf>
    <xf numFmtId="1" fontId="10" fillId="12" borderId="40" xfId="3" applyNumberFormat="1" applyFont="1" applyFill="1" applyBorder="1" applyAlignment="1" applyProtection="1">
      <alignment horizontal="center" vertical="center"/>
      <protection locked="0"/>
    </xf>
    <xf numFmtId="0" fontId="4" fillId="12" borderId="16" xfId="3" applyFill="1" applyBorder="1"/>
    <xf numFmtId="0" fontId="10" fillId="0" borderId="0" xfId="3" applyFont="1" applyBorder="1" applyAlignment="1" applyProtection="1">
      <alignment horizontal="center" vertical="center"/>
      <protection locked="0"/>
    </xf>
    <xf numFmtId="0" fontId="25" fillId="12" borderId="1" xfId="3" applyFont="1" applyFill="1" applyBorder="1" applyAlignment="1" applyProtection="1">
      <alignment horizontal="center" vertical="center"/>
      <protection locked="0"/>
    </xf>
    <xf numFmtId="0" fontId="25" fillId="12" borderId="2" xfId="3" applyFont="1" applyFill="1" applyBorder="1" applyAlignment="1" applyProtection="1">
      <alignment horizontal="center" vertical="center"/>
      <protection locked="0"/>
    </xf>
    <xf numFmtId="0" fontId="25" fillId="12" borderId="7" xfId="3" applyFont="1" applyFill="1" applyBorder="1" applyAlignment="1" applyProtection="1">
      <alignment horizontal="center" vertical="center" wrapText="1"/>
      <protection locked="0"/>
    </xf>
    <xf numFmtId="0" fontId="25" fillId="12" borderId="2" xfId="3" applyFont="1" applyFill="1" applyBorder="1" applyAlignment="1" applyProtection="1">
      <alignment horizontal="center" vertical="center" wrapText="1"/>
      <protection locked="0"/>
    </xf>
    <xf numFmtId="0" fontId="25" fillId="12" borderId="57" xfId="3" applyFont="1" applyFill="1" applyBorder="1" applyAlignment="1" applyProtection="1">
      <alignment horizontal="center" vertical="center" wrapText="1"/>
      <protection locked="0"/>
    </xf>
    <xf numFmtId="0" fontId="40" fillId="12" borderId="58" xfId="3" applyFont="1" applyFill="1" applyBorder="1" applyAlignment="1" applyProtection="1">
      <alignment horizontal="center" vertical="center" wrapText="1"/>
      <protection locked="0"/>
    </xf>
    <xf numFmtId="0" fontId="40" fillId="12" borderId="27" xfId="3" applyFont="1" applyFill="1" applyBorder="1" applyAlignment="1" applyProtection="1">
      <alignment horizontal="center" vertical="center" wrapText="1"/>
      <protection locked="0"/>
    </xf>
    <xf numFmtId="0" fontId="40" fillId="12" borderId="61" xfId="3" applyFont="1" applyFill="1" applyBorder="1" applyAlignment="1" applyProtection="1">
      <alignment horizontal="center" vertical="center" wrapText="1"/>
      <protection locked="0"/>
    </xf>
    <xf numFmtId="0" fontId="40" fillId="12" borderId="28" xfId="3" applyFont="1" applyFill="1" applyBorder="1" applyAlignment="1" applyProtection="1">
      <alignment horizontal="center"/>
      <protection locked="0"/>
    </xf>
    <xf numFmtId="0" fontId="40" fillId="12" borderId="29" xfId="3" applyFont="1" applyFill="1" applyBorder="1" applyAlignment="1" applyProtection="1">
      <alignment horizontal="center"/>
      <protection locked="0"/>
    </xf>
    <xf numFmtId="0" fontId="40" fillId="12" borderId="27" xfId="3" applyFont="1" applyFill="1" applyBorder="1" applyAlignment="1" applyProtection="1">
      <alignment horizontal="center"/>
      <protection locked="0"/>
    </xf>
    <xf numFmtId="0" fontId="25" fillId="12" borderId="14" xfId="3" applyFont="1" applyFill="1" applyBorder="1" applyAlignment="1" applyProtection="1">
      <alignment horizontal="center" vertical="center"/>
      <protection locked="0"/>
    </xf>
    <xf numFmtId="0" fontId="25" fillId="12" borderId="15" xfId="3" applyFont="1" applyFill="1" applyBorder="1" applyAlignment="1" applyProtection="1">
      <alignment horizontal="center" vertical="center"/>
      <protection locked="0"/>
    </xf>
    <xf numFmtId="0" fontId="25" fillId="12" borderId="37" xfId="3" applyFont="1" applyFill="1" applyBorder="1" applyAlignment="1" applyProtection="1">
      <alignment horizontal="center" vertical="center" wrapText="1"/>
      <protection locked="0"/>
    </xf>
    <xf numFmtId="0" fontId="25" fillId="12" borderId="15" xfId="3" applyFont="1" applyFill="1" applyBorder="1" applyAlignment="1" applyProtection="1">
      <alignment horizontal="center" vertical="center" wrapText="1"/>
      <protection locked="0"/>
    </xf>
    <xf numFmtId="0" fontId="25" fillId="12" borderId="42" xfId="3" applyFont="1" applyFill="1" applyBorder="1" applyAlignment="1" applyProtection="1">
      <alignment horizontal="center" vertical="center" wrapText="1"/>
      <protection locked="0"/>
    </xf>
    <xf numFmtId="0" fontId="25" fillId="12" borderId="22" xfId="3" applyFont="1" applyFill="1" applyBorder="1" applyAlignment="1" applyProtection="1">
      <alignment horizontal="center" vertical="center" wrapText="1"/>
      <protection locked="0"/>
    </xf>
    <xf numFmtId="0" fontId="25" fillId="12" borderId="23" xfId="3" applyFont="1" applyFill="1" applyBorder="1" applyAlignment="1" applyProtection="1">
      <alignment horizontal="center" vertical="center" wrapText="1"/>
      <protection locked="0"/>
    </xf>
    <xf numFmtId="0" fontId="25" fillId="12" borderId="24" xfId="3" applyFont="1" applyFill="1" applyBorder="1" applyAlignment="1" applyProtection="1">
      <alignment horizontal="center" vertical="center" wrapText="1"/>
      <protection locked="0"/>
    </xf>
    <xf numFmtId="0" fontId="40" fillId="12" borderId="60" xfId="3" applyFont="1" applyFill="1" applyBorder="1" applyAlignment="1" applyProtection="1">
      <alignment horizontal="center" vertical="center" wrapText="1"/>
      <protection locked="0"/>
    </xf>
    <xf numFmtId="0" fontId="25" fillId="12" borderId="23" xfId="3" applyFont="1" applyFill="1" applyBorder="1" applyAlignment="1" applyProtection="1">
      <alignment horizontal="center" vertical="center"/>
      <protection locked="0"/>
    </xf>
    <xf numFmtId="0" fontId="40" fillId="12" borderId="43" xfId="3" applyFont="1" applyFill="1" applyBorder="1" applyAlignment="1" applyProtection="1">
      <alignment horizontal="center" vertical="center" wrapText="1"/>
      <protection locked="0"/>
    </xf>
    <xf numFmtId="0" fontId="6" fillId="12" borderId="4" xfId="3" applyFont="1" applyFill="1" applyBorder="1" applyAlignment="1" applyProtection="1">
      <alignment horizontal="center" vertical="center"/>
      <protection locked="0"/>
    </xf>
    <xf numFmtId="0" fontId="12" fillId="12" borderId="4" xfId="3" applyFont="1" applyFill="1" applyBorder="1" applyAlignment="1" applyProtection="1">
      <alignment horizontal="center" vertical="center"/>
      <protection locked="0"/>
    </xf>
    <xf numFmtId="0" fontId="12" fillId="12" borderId="6" xfId="3" applyFont="1" applyFill="1" applyBorder="1" applyAlignment="1" applyProtection="1">
      <alignment horizontal="center" vertical="center"/>
      <protection locked="0"/>
    </xf>
    <xf numFmtId="0" fontId="12" fillId="12" borderId="45" xfId="3" applyFont="1" applyFill="1" applyBorder="1" applyAlignment="1" applyProtection="1">
      <alignment horizontal="center" vertical="center"/>
      <protection locked="0"/>
    </xf>
    <xf numFmtId="0" fontId="10" fillId="12" borderId="5" xfId="3" applyNumberFormat="1" applyFont="1" applyFill="1" applyBorder="1" applyAlignment="1" applyProtection="1">
      <alignment horizontal="center" vertical="center"/>
      <protection locked="0"/>
    </xf>
    <xf numFmtId="164" fontId="10" fillId="12" borderId="53" xfId="3" applyNumberFormat="1" applyFont="1" applyFill="1" applyBorder="1" applyAlignment="1" applyProtection="1">
      <alignment horizontal="center" vertical="center"/>
      <protection locked="0"/>
    </xf>
    <xf numFmtId="0" fontId="12" fillId="12" borderId="4" xfId="3" applyFont="1" applyFill="1" applyBorder="1" applyAlignment="1">
      <alignment horizontal="center" vertical="center"/>
    </xf>
    <xf numFmtId="0" fontId="12" fillId="12" borderId="6" xfId="3" applyFont="1" applyFill="1" applyBorder="1" applyAlignment="1">
      <alignment horizontal="center" vertical="center"/>
    </xf>
    <xf numFmtId="0" fontId="12" fillId="12" borderId="45" xfId="3" applyFont="1" applyFill="1" applyBorder="1" applyAlignment="1">
      <alignment horizontal="center" vertical="center"/>
    </xf>
    <xf numFmtId="0" fontId="44" fillId="0" borderId="29" xfId="3" applyFont="1" applyBorder="1" applyAlignment="1" applyProtection="1">
      <alignment horizontal="center" vertical="center"/>
      <protection locked="0"/>
    </xf>
    <xf numFmtId="0" fontId="25" fillId="12" borderId="13" xfId="3" applyFont="1" applyFill="1" applyBorder="1" applyAlignment="1" applyProtection="1">
      <alignment horizontal="center" vertical="center" wrapText="1"/>
      <protection locked="0"/>
    </xf>
    <xf numFmtId="0" fontId="25" fillId="12" borderId="33" xfId="3" applyFont="1" applyFill="1" applyBorder="1" applyAlignment="1" applyProtection="1">
      <alignment horizontal="center" vertical="center" wrapText="1"/>
      <protection locked="0"/>
    </xf>
    <xf numFmtId="0" fontId="25" fillId="12" borderId="34" xfId="3" applyFont="1" applyFill="1" applyBorder="1" applyAlignment="1" applyProtection="1">
      <alignment horizontal="center" vertical="center" wrapText="1"/>
      <protection locked="0"/>
    </xf>
    <xf numFmtId="0" fontId="40" fillId="12" borderId="62" xfId="3" applyFont="1" applyFill="1" applyBorder="1" applyAlignment="1" applyProtection="1">
      <alignment horizontal="center" vertical="center" wrapText="1"/>
      <protection locked="0"/>
    </xf>
    <xf numFmtId="0" fontId="25" fillId="12" borderId="13" xfId="3" applyFont="1" applyFill="1" applyBorder="1" applyAlignment="1" applyProtection="1">
      <alignment horizontal="center" vertical="center"/>
      <protection locked="0"/>
    </xf>
    <xf numFmtId="0" fontId="40" fillId="12" borderId="63" xfId="3" applyFont="1" applyFill="1" applyBorder="1" applyAlignment="1" applyProtection="1">
      <alignment horizontal="center" vertical="center" wrapText="1"/>
      <protection locked="0"/>
    </xf>
    <xf numFmtId="0" fontId="9" fillId="12" borderId="46" xfId="3" applyFont="1" applyFill="1" applyBorder="1" applyAlignment="1" applyProtection="1">
      <alignment horizontal="center" vertical="center"/>
      <protection locked="0"/>
    </xf>
    <xf numFmtId="0" fontId="9" fillId="12" borderId="47" xfId="3" applyFont="1" applyFill="1" applyBorder="1" applyAlignment="1" applyProtection="1">
      <alignment horizontal="center" vertical="center"/>
      <protection locked="0"/>
    </xf>
    <xf numFmtId="0" fontId="9" fillId="12" borderId="48" xfId="3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1" fillId="19" borderId="33" xfId="0" applyFont="1" applyFill="1" applyBorder="1" applyAlignment="1">
      <alignment horizontal="center" vertical="center"/>
    </xf>
    <xf numFmtId="0" fontId="25" fillId="19" borderId="13" xfId="0" applyFont="1" applyFill="1" applyBorder="1" applyAlignment="1">
      <alignment horizontal="center" vertical="center"/>
    </xf>
    <xf numFmtId="0" fontId="25" fillId="19" borderId="63" xfId="0" applyFont="1" applyFill="1" applyBorder="1" applyAlignment="1">
      <alignment horizontal="center" vertical="center"/>
    </xf>
    <xf numFmtId="0" fontId="21" fillId="19" borderId="34" xfId="0" applyFont="1" applyFill="1" applyBorder="1" applyAlignment="1">
      <alignment horizontal="center" vertical="center"/>
    </xf>
    <xf numFmtId="0" fontId="7" fillId="0" borderId="9" xfId="3" applyFont="1" applyFill="1" applyBorder="1" applyAlignment="1" applyProtection="1">
      <alignment horizontal="center" vertical="center"/>
      <protection locked="0"/>
    </xf>
    <xf numFmtId="0" fontId="7" fillId="0" borderId="9" xfId="3" applyFont="1" applyFill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12" fillId="0" borderId="46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left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49" xfId="3" applyFont="1" applyFill="1" applyBorder="1" applyAlignment="1">
      <alignment horizontal="center" vertical="center"/>
    </xf>
    <xf numFmtId="0" fontId="7" fillId="4" borderId="10" xfId="3" applyFont="1" applyFill="1" applyBorder="1" applyAlignment="1" applyProtection="1">
      <alignment horizontal="left" vertical="center"/>
      <protection locked="0"/>
    </xf>
    <xf numFmtId="0" fontId="7" fillId="4" borderId="10" xfId="3" applyFont="1" applyFill="1" applyBorder="1" applyAlignment="1" applyProtection="1">
      <alignment horizontal="center" vertical="center"/>
      <protection locked="0"/>
    </xf>
    <xf numFmtId="0" fontId="7" fillId="4" borderId="49" xfId="3" applyFont="1" applyFill="1" applyBorder="1" applyAlignment="1" applyProtection="1">
      <alignment horizontal="center" vertical="center"/>
      <protection locked="0"/>
    </xf>
    <xf numFmtId="0" fontId="12" fillId="13" borderId="47" xfId="3" applyFont="1" applyFill="1" applyBorder="1" applyAlignment="1">
      <alignment horizontal="left" vertical="center"/>
    </xf>
    <xf numFmtId="0" fontId="12" fillId="13" borderId="47" xfId="3" applyFont="1" applyFill="1" applyBorder="1" applyAlignment="1">
      <alignment horizontal="center" vertical="center"/>
    </xf>
    <xf numFmtId="0" fontId="12" fillId="13" borderId="48" xfId="3" applyFont="1" applyFill="1" applyBorder="1" applyAlignment="1">
      <alignment horizontal="center" vertical="center"/>
    </xf>
    <xf numFmtId="0" fontId="10" fillId="13" borderId="5" xfId="3" applyFont="1" applyFill="1" applyBorder="1" applyAlignment="1">
      <alignment horizontal="center" vertical="center"/>
    </xf>
    <xf numFmtId="0" fontId="13" fillId="13" borderId="6" xfId="3" applyFont="1" applyFill="1" applyBorder="1"/>
    <xf numFmtId="0" fontId="7" fillId="13" borderId="10" xfId="3" applyFont="1" applyFill="1" applyBorder="1" applyAlignment="1">
      <alignment horizontal="left" vertical="center"/>
    </xf>
    <xf numFmtId="0" fontId="7" fillId="13" borderId="10" xfId="3" applyFont="1" applyFill="1" applyBorder="1" applyAlignment="1">
      <alignment horizontal="center" vertical="center"/>
    </xf>
    <xf numFmtId="0" fontId="7" fillId="13" borderId="49" xfId="3" applyFont="1" applyFill="1" applyBorder="1" applyAlignment="1">
      <alignment horizontal="center" vertical="center"/>
    </xf>
    <xf numFmtId="0" fontId="7" fillId="13" borderId="10" xfId="3" applyFont="1" applyFill="1" applyBorder="1" applyAlignment="1" applyProtection="1">
      <alignment horizontal="center" vertical="center"/>
      <protection locked="0"/>
    </xf>
    <xf numFmtId="0" fontId="7" fillId="13" borderId="49" xfId="3" applyFont="1" applyFill="1" applyBorder="1" applyAlignment="1" applyProtection="1">
      <alignment horizontal="center" vertical="center"/>
      <protection locked="0"/>
    </xf>
    <xf numFmtId="0" fontId="10" fillId="13" borderId="5" xfId="3" applyFont="1" applyFill="1" applyBorder="1" applyAlignment="1" applyProtection="1">
      <alignment horizontal="center" vertical="center"/>
      <protection locked="0"/>
    </xf>
    <xf numFmtId="1" fontId="13" fillId="13" borderId="12" xfId="3" applyNumberFormat="1" applyFont="1" applyFill="1" applyBorder="1" applyAlignment="1" applyProtection="1">
      <alignment horizontal="center" vertical="center"/>
      <protection locked="0"/>
    </xf>
    <xf numFmtId="0" fontId="1" fillId="0" borderId="9" xfId="3" applyFont="1" applyFill="1" applyBorder="1" applyAlignment="1">
      <alignment horizontal="center" vertical="center"/>
    </xf>
    <xf numFmtId="0" fontId="12" fillId="13" borderId="46" xfId="3" applyFont="1" applyFill="1" applyBorder="1" applyAlignment="1">
      <alignment horizontal="left" vertical="center"/>
    </xf>
    <xf numFmtId="0" fontId="7" fillId="13" borderId="9" xfId="3" applyFont="1" applyFill="1" applyBorder="1" applyAlignment="1">
      <alignment horizontal="left" vertical="center"/>
    </xf>
    <xf numFmtId="0" fontId="10" fillId="13" borderId="14" xfId="3" applyFont="1" applyFill="1" applyBorder="1" applyAlignment="1" applyProtection="1">
      <alignment horizontal="center" vertical="center"/>
      <protection locked="0"/>
    </xf>
    <xf numFmtId="0" fontId="11" fillId="13" borderId="15" xfId="3" applyFont="1" applyFill="1" applyBorder="1" applyAlignment="1" applyProtection="1">
      <alignment horizontal="center" vertical="center"/>
      <protection locked="0"/>
    </xf>
    <xf numFmtId="0" fontId="12" fillId="13" borderId="15" xfId="3" applyFont="1" applyFill="1" applyBorder="1" applyAlignment="1" applyProtection="1">
      <alignment horizontal="center" vertical="center"/>
      <protection locked="0"/>
    </xf>
    <xf numFmtId="1" fontId="13" fillId="13" borderId="40" xfId="3" applyNumberFormat="1" applyFont="1" applyFill="1" applyBorder="1" applyAlignment="1" applyProtection="1">
      <alignment horizontal="center" vertical="center"/>
      <protection locked="0"/>
    </xf>
    <xf numFmtId="0" fontId="13" fillId="13" borderId="5" xfId="3" applyFont="1" applyFill="1" applyBorder="1" applyAlignment="1">
      <alignment horizontal="center" vertical="center"/>
    </xf>
    <xf numFmtId="0" fontId="7" fillId="13" borderId="5" xfId="3" applyFont="1" applyFill="1" applyBorder="1" applyAlignment="1">
      <alignment horizontal="center" vertical="center"/>
    </xf>
    <xf numFmtId="0" fontId="7" fillId="13" borderId="5" xfId="3" applyFont="1" applyFill="1" applyBorder="1" applyAlignment="1" applyProtection="1">
      <alignment horizontal="center" vertical="center"/>
      <protection locked="0"/>
    </xf>
    <xf numFmtId="1" fontId="10" fillId="13" borderId="5" xfId="3" applyNumberFormat="1" applyFont="1" applyFill="1" applyBorder="1" applyAlignment="1" applyProtection="1">
      <alignment horizontal="center" vertical="center"/>
      <protection locked="0"/>
    </xf>
    <xf numFmtId="0" fontId="25" fillId="13" borderId="1" xfId="3" applyFont="1" applyFill="1" applyBorder="1" applyAlignment="1" applyProtection="1">
      <alignment horizontal="center" vertical="center"/>
      <protection locked="0"/>
    </xf>
    <xf numFmtId="0" fontId="25" fillId="13" borderId="2" xfId="3" applyFont="1" applyFill="1" applyBorder="1" applyAlignment="1" applyProtection="1">
      <alignment horizontal="center" vertical="center"/>
      <protection locked="0"/>
    </xf>
    <xf numFmtId="0" fontId="25" fillId="13" borderId="7" xfId="3" applyFont="1" applyFill="1" applyBorder="1" applyAlignment="1" applyProtection="1">
      <alignment horizontal="center" vertical="center" wrapText="1"/>
      <protection locked="0"/>
    </xf>
    <xf numFmtId="0" fontId="25" fillId="13" borderId="2" xfId="3" applyFont="1" applyFill="1" applyBorder="1" applyAlignment="1" applyProtection="1">
      <alignment horizontal="center" vertical="center" wrapText="1"/>
      <protection locked="0"/>
    </xf>
    <xf numFmtId="0" fontId="25" fillId="13" borderId="57" xfId="3" applyFont="1" applyFill="1" applyBorder="1" applyAlignment="1" applyProtection="1">
      <alignment horizontal="center" vertical="center" wrapText="1"/>
      <protection locked="0"/>
    </xf>
    <xf numFmtId="0" fontId="40" fillId="13" borderId="28" xfId="3" applyFont="1" applyFill="1" applyBorder="1" applyAlignment="1" applyProtection="1">
      <alignment horizontal="center" vertical="center" wrapText="1"/>
      <protection locked="0"/>
    </xf>
    <xf numFmtId="0" fontId="40" fillId="13" borderId="29" xfId="3" applyFont="1" applyFill="1" applyBorder="1" applyAlignment="1" applyProtection="1">
      <alignment horizontal="center" vertical="center" wrapText="1"/>
      <protection locked="0"/>
    </xf>
    <xf numFmtId="0" fontId="40" fillId="13" borderId="50" xfId="3" applyFont="1" applyFill="1" applyBorder="1" applyAlignment="1" applyProtection="1">
      <alignment horizontal="center" vertical="center" wrapText="1"/>
      <protection locked="0"/>
    </xf>
    <xf numFmtId="0" fontId="40" fillId="13" borderId="61" xfId="3" applyFont="1" applyFill="1" applyBorder="1" applyAlignment="1" applyProtection="1">
      <alignment horizontal="center" vertical="center" wrapText="1"/>
      <protection locked="0"/>
    </xf>
    <xf numFmtId="0" fontId="40" fillId="13" borderId="27" xfId="3" applyFont="1" applyFill="1" applyBorder="1" applyAlignment="1" applyProtection="1">
      <alignment horizontal="center"/>
      <protection locked="0"/>
    </xf>
    <xf numFmtId="0" fontId="25" fillId="13" borderId="14" xfId="3" applyFont="1" applyFill="1" applyBorder="1" applyAlignment="1" applyProtection="1">
      <alignment horizontal="center" vertical="center"/>
      <protection locked="0"/>
    </xf>
    <xf numFmtId="0" fontId="25" fillId="13" borderId="15" xfId="3" applyFont="1" applyFill="1" applyBorder="1" applyAlignment="1" applyProtection="1">
      <alignment horizontal="center" vertical="center"/>
      <protection locked="0"/>
    </xf>
    <xf numFmtId="0" fontId="25" fillId="13" borderId="37" xfId="3" applyFont="1" applyFill="1" applyBorder="1" applyAlignment="1" applyProtection="1">
      <alignment horizontal="center" vertical="center" wrapText="1"/>
      <protection locked="0"/>
    </xf>
    <xf numFmtId="0" fontId="25" fillId="13" borderId="15" xfId="3" applyFont="1" applyFill="1" applyBorder="1" applyAlignment="1" applyProtection="1">
      <alignment horizontal="center" vertical="center" wrapText="1"/>
      <protection locked="0"/>
    </xf>
    <xf numFmtId="0" fontId="25" fillId="13" borderId="42" xfId="3" applyFont="1" applyFill="1" applyBorder="1" applyAlignment="1" applyProtection="1">
      <alignment horizontal="center" vertical="center" wrapText="1"/>
      <protection locked="0"/>
    </xf>
    <xf numFmtId="0" fontId="25" fillId="13" borderId="22" xfId="3" applyFont="1" applyFill="1" applyBorder="1" applyAlignment="1" applyProtection="1">
      <alignment horizontal="center" vertical="center" wrapText="1"/>
      <protection locked="0"/>
    </xf>
    <xf numFmtId="0" fontId="25" fillId="13" borderId="41" xfId="3" applyFont="1" applyFill="1" applyBorder="1" applyAlignment="1" applyProtection="1">
      <alignment horizontal="center" vertical="center" wrapText="1"/>
      <protection locked="0"/>
    </xf>
    <xf numFmtId="0" fontId="25" fillId="13" borderId="23" xfId="3" applyFont="1" applyFill="1" applyBorder="1" applyAlignment="1" applyProtection="1">
      <alignment horizontal="center" vertical="center" wrapText="1"/>
      <protection locked="0"/>
    </xf>
    <xf numFmtId="0" fontId="25" fillId="13" borderId="24" xfId="3" applyFont="1" applyFill="1" applyBorder="1" applyAlignment="1" applyProtection="1">
      <alignment horizontal="center" vertical="center" wrapText="1"/>
      <protection locked="0"/>
    </xf>
    <xf numFmtId="0" fontId="40" fillId="13" borderId="60" xfId="3" applyFont="1" applyFill="1" applyBorder="1" applyAlignment="1" applyProtection="1">
      <alignment horizontal="center" vertical="center" wrapText="1"/>
      <protection locked="0"/>
    </xf>
    <xf numFmtId="0" fontId="25" fillId="13" borderId="23" xfId="3" applyFont="1" applyFill="1" applyBorder="1" applyAlignment="1" applyProtection="1">
      <alignment horizontal="center" vertical="center"/>
      <protection locked="0"/>
    </xf>
    <xf numFmtId="0" fontId="40" fillId="13" borderId="43" xfId="3" applyFont="1" applyFill="1" applyBorder="1" applyAlignment="1" applyProtection="1">
      <alignment horizontal="center" vertical="center" wrapText="1"/>
      <protection locked="0"/>
    </xf>
    <xf numFmtId="0" fontId="40" fillId="13" borderId="24" xfId="3" applyFont="1" applyFill="1" applyBorder="1" applyAlignment="1" applyProtection="1">
      <alignment horizontal="center" vertical="center" wrapText="1"/>
      <protection locked="0"/>
    </xf>
    <xf numFmtId="0" fontId="40" fillId="13" borderId="28" xfId="3" applyFont="1" applyFill="1" applyBorder="1" applyAlignment="1" applyProtection="1">
      <alignment horizontal="center" vertical="center" wrapText="1"/>
      <protection locked="0"/>
    </xf>
    <xf numFmtId="0" fontId="12" fillId="13" borderId="46" xfId="3" applyFont="1" applyFill="1" applyBorder="1" applyAlignment="1">
      <alignment horizontal="center" vertical="center"/>
    </xf>
    <xf numFmtId="0" fontId="12" fillId="13" borderId="4" xfId="3" applyFont="1" applyFill="1" applyBorder="1" applyAlignment="1">
      <alignment horizontal="center" vertical="center"/>
    </xf>
    <xf numFmtId="0" fontId="12" fillId="13" borderId="12" xfId="3" applyFont="1" applyFill="1" applyBorder="1" applyAlignment="1">
      <alignment horizontal="center" vertical="center"/>
    </xf>
    <xf numFmtId="0" fontId="12" fillId="13" borderId="6" xfId="3" applyFont="1" applyFill="1" applyBorder="1" applyAlignment="1">
      <alignment horizontal="center" vertical="center"/>
    </xf>
    <xf numFmtId="0" fontId="12" fillId="13" borderId="45" xfId="3" applyFont="1" applyFill="1" applyBorder="1" applyAlignment="1">
      <alignment horizontal="center" vertical="center"/>
    </xf>
    <xf numFmtId="0" fontId="10" fillId="13" borderId="5" xfId="3" applyNumberFormat="1" applyFont="1" applyFill="1" applyBorder="1" applyAlignment="1">
      <alignment horizontal="center" vertical="center"/>
    </xf>
    <xf numFmtId="164" fontId="10" fillId="13" borderId="53" xfId="3" applyNumberFormat="1" applyFont="1" applyFill="1" applyBorder="1" applyAlignment="1" applyProtection="1">
      <alignment horizontal="center" vertical="center"/>
      <protection locked="0"/>
    </xf>
    <xf numFmtId="0" fontId="10" fillId="13" borderId="4" xfId="3" applyNumberFormat="1" applyFont="1" applyFill="1" applyBorder="1" applyAlignment="1">
      <alignment horizontal="center" vertical="center"/>
    </xf>
    <xf numFmtId="164" fontId="10" fillId="13" borderId="26" xfId="3" applyNumberFormat="1" applyFont="1" applyFill="1" applyBorder="1" applyAlignment="1" applyProtection="1">
      <alignment horizontal="center" vertical="center"/>
      <protection locked="0"/>
    </xf>
    <xf numFmtId="164" fontId="10" fillId="13" borderId="19" xfId="3" applyNumberFormat="1" applyFont="1" applyFill="1" applyBorder="1" applyAlignment="1" applyProtection="1">
      <alignment horizontal="center" vertical="center"/>
      <protection locked="0"/>
    </xf>
    <xf numFmtId="164" fontId="10" fillId="13" borderId="52" xfId="3" applyNumberFormat="1" applyFont="1" applyFill="1" applyBorder="1" applyAlignment="1" applyProtection="1">
      <alignment horizontal="center" vertical="center"/>
      <protection locked="0"/>
    </xf>
    <xf numFmtId="0" fontId="1" fillId="13" borderId="4" xfId="3" applyFont="1" applyFill="1" applyBorder="1" applyAlignment="1">
      <alignment horizontal="center" vertical="center"/>
    </xf>
    <xf numFmtId="0" fontId="4" fillId="13" borderId="4" xfId="3" applyFill="1" applyBorder="1" applyAlignment="1">
      <alignment horizontal="center" vertical="center"/>
    </xf>
    <xf numFmtId="0" fontId="7" fillId="13" borderId="9" xfId="3" applyFont="1" applyFill="1" applyBorder="1" applyAlignment="1">
      <alignment horizontal="center" vertical="center"/>
    </xf>
    <xf numFmtId="0" fontId="6" fillId="13" borderId="4" xfId="3" applyFont="1" applyFill="1" applyBorder="1" applyAlignment="1" applyProtection="1">
      <alignment horizontal="center" vertical="center"/>
      <protection locked="0"/>
    </xf>
    <xf numFmtId="0" fontId="7" fillId="13" borderId="9" xfId="3" applyFont="1" applyFill="1" applyBorder="1" applyAlignment="1" applyProtection="1">
      <alignment horizontal="center" vertical="center"/>
      <protection locked="0"/>
    </xf>
    <xf numFmtId="0" fontId="12" fillId="13" borderId="25" xfId="3" applyFont="1" applyFill="1" applyBorder="1" applyAlignment="1" applyProtection="1">
      <alignment horizontal="center" vertical="center"/>
      <protection locked="0"/>
    </xf>
    <xf numFmtId="0" fontId="12" fillId="13" borderId="54" xfId="3" applyFont="1" applyFill="1" applyBorder="1" applyAlignment="1" applyProtection="1">
      <alignment horizontal="center" vertical="center"/>
      <protection locked="0"/>
    </xf>
    <xf numFmtId="0" fontId="12" fillId="13" borderId="26" xfId="3" applyFont="1" applyFill="1" applyBorder="1" applyAlignment="1" applyProtection="1">
      <alignment horizontal="center" vertical="center"/>
      <protection locked="0"/>
    </xf>
    <xf numFmtId="0" fontId="6" fillId="13" borderId="52" xfId="3" applyFont="1" applyFill="1" applyBorder="1" applyAlignment="1" applyProtection="1">
      <alignment horizontal="center" vertical="center" wrapText="1"/>
      <protection locked="0"/>
    </xf>
    <xf numFmtId="0" fontId="6" fillId="13" borderId="25" xfId="3" applyFont="1" applyFill="1" applyBorder="1" applyAlignment="1" applyProtection="1">
      <alignment horizontal="center" vertical="center" wrapText="1"/>
      <protection locked="0"/>
    </xf>
    <xf numFmtId="0" fontId="10" fillId="13" borderId="8" xfId="3" applyNumberFormat="1" applyFont="1" applyFill="1" applyBorder="1" applyAlignment="1" applyProtection="1">
      <alignment horizontal="center" vertical="center"/>
      <protection locked="0"/>
    </xf>
    <xf numFmtId="0" fontId="10" fillId="13" borderId="25" xfId="3" applyNumberFormat="1" applyFont="1" applyFill="1" applyBorder="1" applyAlignment="1" applyProtection="1">
      <alignment horizontal="center" vertical="center"/>
      <protection locked="0"/>
    </xf>
    <xf numFmtId="0" fontId="12" fillId="13" borderId="4" xfId="3" applyFont="1" applyFill="1" applyBorder="1" applyAlignment="1" applyProtection="1">
      <alignment horizontal="center" vertical="center"/>
      <protection locked="0"/>
    </xf>
    <xf numFmtId="0" fontId="12" fillId="13" borderId="12" xfId="3" applyFont="1" applyFill="1" applyBorder="1" applyAlignment="1" applyProtection="1">
      <alignment horizontal="center" vertical="center"/>
      <protection locked="0"/>
    </xf>
    <xf numFmtId="0" fontId="12" fillId="13" borderId="6" xfId="3" applyFont="1" applyFill="1" applyBorder="1" applyAlignment="1" applyProtection="1">
      <alignment horizontal="center" vertical="center"/>
      <protection locked="0"/>
    </xf>
    <xf numFmtId="0" fontId="12" fillId="13" borderId="45" xfId="3" applyFont="1" applyFill="1" applyBorder="1" applyAlignment="1" applyProtection="1">
      <alignment horizontal="center" vertical="center"/>
      <protection locked="0"/>
    </xf>
    <xf numFmtId="0" fontId="10" fillId="13" borderId="5" xfId="3" applyNumberFormat="1" applyFont="1" applyFill="1" applyBorder="1" applyAlignment="1" applyProtection="1">
      <alignment horizontal="center" vertical="center"/>
      <protection locked="0"/>
    </xf>
    <xf numFmtId="0" fontId="10" fillId="13" borderId="4" xfId="3" applyNumberFormat="1" applyFont="1" applyFill="1" applyBorder="1" applyAlignment="1" applyProtection="1">
      <alignment horizontal="center" vertical="center"/>
      <protection locked="0"/>
    </xf>
    <xf numFmtId="0" fontId="44" fillId="0" borderId="67" xfId="3" applyFont="1" applyBorder="1" applyAlignment="1" applyProtection="1">
      <alignment horizontal="center" vertical="center"/>
      <protection locked="0"/>
    </xf>
    <xf numFmtId="0" fontId="1" fillId="0" borderId="0" xfId="3" applyFont="1"/>
    <xf numFmtId="0" fontId="4" fillId="0" borderId="0" xfId="3" applyFill="1"/>
    <xf numFmtId="0" fontId="7" fillId="6" borderId="5" xfId="3" applyFont="1" applyFill="1" applyBorder="1" applyAlignment="1" applyProtection="1">
      <alignment horizontal="center" vertical="center"/>
      <protection locked="0"/>
    </xf>
    <xf numFmtId="0" fontId="7" fillId="6" borderId="5" xfId="3" applyFont="1" applyFill="1" applyBorder="1" applyAlignment="1" applyProtection="1">
      <alignment horizontal="left" vertical="center"/>
      <protection locked="0"/>
    </xf>
    <xf numFmtId="0" fontId="6" fillId="6" borderId="5" xfId="3" applyFont="1" applyFill="1" applyBorder="1" applyAlignment="1" applyProtection="1">
      <alignment horizontal="center" vertical="center"/>
      <protection locked="0"/>
    </xf>
    <xf numFmtId="0" fontId="11" fillId="6" borderId="5" xfId="3" applyFont="1" applyFill="1" applyBorder="1" applyAlignment="1" applyProtection="1">
      <alignment horizontal="center" vertical="center" wrapText="1"/>
      <protection locked="0"/>
    </xf>
    <xf numFmtId="1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4" fillId="6" borderId="5" xfId="3" applyFont="1" applyFill="1" applyBorder="1" applyAlignment="1" applyProtection="1">
      <alignment horizontal="center" vertical="center"/>
      <protection locked="0"/>
    </xf>
    <xf numFmtId="0" fontId="7" fillId="0" borderId="51" xfId="3" applyFont="1" applyFill="1" applyBorder="1" applyAlignment="1" applyProtection="1">
      <alignment horizontal="center" vertical="center"/>
      <protection locked="0"/>
    </xf>
    <xf numFmtId="0" fontId="6" fillId="0" borderId="51" xfId="3" applyFont="1" applyFill="1" applyBorder="1" applyAlignment="1" applyProtection="1">
      <alignment horizontal="center" vertical="center"/>
      <protection locked="0"/>
    </xf>
    <xf numFmtId="0" fontId="28" fillId="0" borderId="58" xfId="6" applyFont="1" applyBorder="1" applyAlignment="1" applyProtection="1">
      <alignment horizontal="center" vertical="center"/>
      <protection locked="0"/>
    </xf>
    <xf numFmtId="0" fontId="28" fillId="0" borderId="27" xfId="6" applyFont="1" applyBorder="1" applyAlignment="1" applyProtection="1">
      <alignment horizontal="center" vertical="center"/>
      <protection locked="0"/>
    </xf>
    <xf numFmtId="0" fontId="28" fillId="0" borderId="0" xfId="6" applyFont="1" applyBorder="1" applyAlignment="1" applyProtection="1">
      <alignment horizontal="center" vertical="center"/>
      <protection locked="0"/>
    </xf>
    <xf numFmtId="0" fontId="28" fillId="0" borderId="59" xfId="6" applyFont="1" applyBorder="1" applyAlignment="1" applyProtection="1">
      <alignment horizontal="center" vertical="center"/>
      <protection locked="0"/>
    </xf>
    <xf numFmtId="0" fontId="10" fillId="6" borderId="31" xfId="3" applyFont="1" applyFill="1" applyBorder="1" applyAlignment="1" applyProtection="1">
      <alignment horizontal="center" vertical="center"/>
      <protection locked="0"/>
    </xf>
    <xf numFmtId="1" fontId="10" fillId="6" borderId="31" xfId="3" applyNumberFormat="1" applyFont="1" applyFill="1" applyBorder="1" applyAlignment="1" applyProtection="1">
      <alignment horizontal="center" vertical="center"/>
      <protection locked="0"/>
    </xf>
    <xf numFmtId="0" fontId="10" fillId="6" borderId="8" xfId="3" applyFont="1" applyFill="1" applyBorder="1" applyAlignment="1" applyProtection="1">
      <alignment horizontal="center" vertical="center"/>
      <protection locked="0"/>
    </xf>
    <xf numFmtId="1" fontId="10" fillId="6" borderId="8" xfId="3" applyNumberFormat="1" applyFont="1" applyFill="1" applyBorder="1" applyAlignment="1" applyProtection="1">
      <alignment horizontal="center" vertical="center"/>
      <protection locked="0"/>
    </xf>
    <xf numFmtId="0" fontId="7" fillId="6" borderId="1" xfId="3" applyFont="1" applyFill="1" applyBorder="1" applyAlignment="1" applyProtection="1">
      <alignment horizontal="left" vertical="center"/>
      <protection locked="0"/>
    </xf>
    <xf numFmtId="0" fontId="7" fillId="6" borderId="2" xfId="3" applyFont="1" applyFill="1" applyBorder="1" applyAlignment="1" applyProtection="1">
      <alignment horizontal="center" vertical="center"/>
      <protection locked="0"/>
    </xf>
    <xf numFmtId="0" fontId="7" fillId="6" borderId="3" xfId="3" applyFont="1" applyFill="1" applyBorder="1" applyAlignment="1" applyProtection="1">
      <alignment horizontal="center" vertical="center"/>
      <protection locked="0"/>
    </xf>
    <xf numFmtId="0" fontId="10" fillId="6" borderId="4" xfId="3" applyFont="1" applyFill="1" applyBorder="1" applyAlignment="1" applyProtection="1">
      <alignment horizontal="center" vertical="center"/>
      <protection locked="0"/>
    </xf>
    <xf numFmtId="0" fontId="7" fillId="6" borderId="4" xfId="3" applyFont="1" applyFill="1" applyBorder="1" applyAlignment="1" applyProtection="1">
      <alignment horizontal="left" vertical="center"/>
      <protection locked="0"/>
    </xf>
    <xf numFmtId="0" fontId="7" fillId="6" borderId="6" xfId="3" applyFont="1" applyFill="1" applyBorder="1" applyAlignment="1" applyProtection="1">
      <alignment horizontal="center" vertical="center"/>
      <protection locked="0"/>
    </xf>
    <xf numFmtId="0" fontId="10" fillId="6" borderId="14" xfId="3" applyFont="1" applyFill="1" applyBorder="1" applyAlignment="1" applyProtection="1">
      <alignment horizontal="center" vertical="center"/>
      <protection locked="0"/>
    </xf>
    <xf numFmtId="1" fontId="10" fillId="6" borderId="16" xfId="3" applyNumberFormat="1" applyFont="1" applyFill="1" applyBorder="1" applyAlignment="1" applyProtection="1">
      <alignment horizontal="center" vertical="center"/>
      <protection locked="0"/>
    </xf>
    <xf numFmtId="0" fontId="6" fillId="6" borderId="16" xfId="3" applyFont="1" applyFill="1" applyBorder="1" applyAlignment="1" applyProtection="1">
      <alignment horizontal="center" vertical="center"/>
      <protection locked="0"/>
    </xf>
    <xf numFmtId="0" fontId="10" fillId="6" borderId="22" xfId="3" applyFont="1" applyFill="1" applyBorder="1" applyAlignment="1" applyProtection="1">
      <alignment horizontal="center" vertical="center"/>
      <protection locked="0"/>
    </xf>
    <xf numFmtId="0" fontId="11" fillId="6" borderId="23" xfId="3" applyFont="1" applyFill="1" applyBorder="1" applyAlignment="1" applyProtection="1">
      <alignment horizontal="center" vertical="center"/>
      <protection locked="0"/>
    </xf>
    <xf numFmtId="0" fontId="12" fillId="6" borderId="23" xfId="3" applyFont="1" applyFill="1" applyBorder="1" applyAlignment="1" applyProtection="1">
      <alignment horizontal="center" vertical="center"/>
      <protection locked="0"/>
    </xf>
    <xf numFmtId="0" fontId="10" fillId="6" borderId="23" xfId="3" applyFont="1" applyFill="1" applyBorder="1" applyAlignment="1" applyProtection="1">
      <alignment horizontal="center" vertical="center"/>
      <protection locked="0"/>
    </xf>
    <xf numFmtId="0" fontId="6" fillId="6" borderId="24" xfId="3" applyFont="1" applyFill="1" applyBorder="1" applyAlignment="1" applyProtection="1">
      <alignment horizontal="center" vertical="center"/>
      <protection locked="0"/>
    </xf>
    <xf numFmtId="0" fontId="13" fillId="6" borderId="5" xfId="3" applyFont="1" applyFill="1" applyBorder="1" applyAlignment="1" applyProtection="1">
      <alignment horizontal="center" vertical="center"/>
      <protection locked="0"/>
    </xf>
    <xf numFmtId="1" fontId="13" fillId="6" borderId="6" xfId="3" applyNumberFormat="1" applyFont="1" applyFill="1" applyBorder="1" applyAlignment="1" applyProtection="1">
      <alignment horizontal="center" vertical="center"/>
      <protection locked="0"/>
    </xf>
    <xf numFmtId="1" fontId="13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3" fillId="6" borderId="6" xfId="3" applyFont="1" applyFill="1" applyBorder="1" applyAlignment="1" applyProtection="1">
      <alignment horizontal="center" vertical="center"/>
      <protection locked="0"/>
    </xf>
    <xf numFmtId="0" fontId="13" fillId="6" borderId="6" xfId="3" applyFont="1" applyFill="1" applyBorder="1" applyAlignment="1" applyProtection="1">
      <alignment horizontal="center" vertical="center" wrapText="1"/>
      <protection locked="0"/>
    </xf>
    <xf numFmtId="0" fontId="31" fillId="14" borderId="51" xfId="3" applyFont="1" applyFill="1" applyBorder="1" applyAlignment="1" applyProtection="1">
      <alignment horizontal="center" vertical="center"/>
      <protection locked="0"/>
    </xf>
    <xf numFmtId="49" fontId="31" fillId="14" borderId="51" xfId="3" applyNumberFormat="1" applyFont="1" applyFill="1" applyBorder="1" applyAlignment="1" applyProtection="1">
      <alignment horizontal="center" vertical="center"/>
      <protection locked="0"/>
    </xf>
    <xf numFmtId="0" fontId="7" fillId="17" borderId="5" xfId="3" applyFont="1" applyFill="1" applyBorder="1" applyAlignment="1" applyProtection="1">
      <alignment horizontal="center" vertical="center"/>
      <protection locked="0"/>
    </xf>
    <xf numFmtId="0" fontId="7" fillId="17" borderId="5" xfId="3" applyFont="1" applyFill="1" applyBorder="1" applyAlignment="1" applyProtection="1">
      <alignment horizontal="left" vertical="center"/>
      <protection locked="0"/>
    </xf>
    <xf numFmtId="0" fontId="11" fillId="17" borderId="5" xfId="3" applyFont="1" applyFill="1" applyBorder="1" applyAlignment="1" applyProtection="1">
      <alignment horizontal="center" vertical="center" wrapText="1"/>
      <protection locked="0"/>
    </xf>
    <xf numFmtId="0" fontId="21" fillId="17" borderId="2" xfId="3" applyFont="1" applyFill="1" applyBorder="1" applyAlignment="1" applyProtection="1">
      <alignment horizontal="center" vertical="center" wrapText="1"/>
      <protection locked="0"/>
    </xf>
    <xf numFmtId="0" fontId="21" fillId="17" borderId="3" xfId="3" applyFont="1" applyFill="1" applyBorder="1" applyAlignment="1" applyProtection="1">
      <alignment horizontal="center" vertical="center" wrapText="1"/>
      <protection locked="0"/>
    </xf>
    <xf numFmtId="0" fontId="25" fillId="17" borderId="6" xfId="3" applyFont="1" applyFill="1" applyBorder="1" applyAlignment="1" applyProtection="1">
      <alignment horizontal="center" vertical="center" wrapText="1"/>
      <protection locked="0"/>
    </xf>
    <xf numFmtId="0" fontId="7" fillId="17" borderId="4" xfId="3" applyFont="1" applyFill="1" applyBorder="1" applyAlignment="1" applyProtection="1">
      <alignment horizontal="center" vertical="center"/>
      <protection locked="0"/>
    </xf>
    <xf numFmtId="0" fontId="12" fillId="17" borderId="6" xfId="3" applyFont="1" applyFill="1" applyBorder="1" applyAlignment="1" applyProtection="1">
      <alignment horizontal="center" vertical="center"/>
      <protection locked="0"/>
    </xf>
    <xf numFmtId="0" fontId="12" fillId="17" borderId="6" xfId="3" applyFont="1" applyFill="1" applyBorder="1" applyAlignment="1">
      <alignment horizontal="center" vertical="center"/>
    </xf>
    <xf numFmtId="0" fontId="6" fillId="17" borderId="14" xfId="3" applyFont="1" applyFill="1" applyBorder="1" applyAlignment="1" applyProtection="1">
      <alignment horizontal="center" vertical="center"/>
      <protection locked="0"/>
    </xf>
    <xf numFmtId="0" fontId="10" fillId="17" borderId="15" xfId="3" applyFont="1" applyFill="1" applyBorder="1" applyAlignment="1" applyProtection="1">
      <alignment horizontal="center" vertical="center"/>
      <protection locked="0"/>
    </xf>
    <xf numFmtId="0" fontId="11" fillId="17" borderId="15" xfId="3" applyFont="1" applyFill="1" applyBorder="1" applyAlignment="1" applyProtection="1">
      <alignment horizontal="center" vertical="center"/>
      <protection locked="0"/>
    </xf>
    <xf numFmtId="0" fontId="12" fillId="17" borderId="15" xfId="3" applyFont="1" applyFill="1" applyBorder="1" applyAlignment="1" applyProtection="1">
      <alignment horizontal="center" vertical="center"/>
      <protection locked="0"/>
    </xf>
    <xf numFmtId="0" fontId="12" fillId="17" borderId="16" xfId="3" applyFont="1" applyFill="1" applyBorder="1" applyAlignment="1" applyProtection="1">
      <alignment horizontal="center" vertical="center"/>
      <protection locked="0"/>
    </xf>
    <xf numFmtId="0" fontId="44" fillId="0" borderId="67" xfId="3" applyFont="1" applyFill="1" applyBorder="1" applyAlignment="1" applyProtection="1">
      <alignment horizontal="center" vertical="center"/>
      <protection locked="0"/>
    </xf>
    <xf numFmtId="0" fontId="12" fillId="0" borderId="9" xfId="3" applyFont="1" applyFill="1" applyBorder="1" applyAlignment="1" applyProtection="1">
      <alignment horizontal="center" vertical="center"/>
      <protection locked="0"/>
    </xf>
    <xf numFmtId="0" fontId="12" fillId="0" borderId="9" xfId="3" applyFont="1" applyFill="1" applyBorder="1" applyAlignment="1">
      <alignment horizontal="center"/>
    </xf>
    <xf numFmtId="0" fontId="12" fillId="0" borderId="46" xfId="3" applyFont="1" applyFill="1" applyBorder="1" applyAlignment="1" applyProtection="1">
      <alignment horizontal="center" vertical="center"/>
      <protection locked="0"/>
    </xf>
    <xf numFmtId="0" fontId="12" fillId="15" borderId="47" xfId="3" applyFont="1" applyFill="1" applyBorder="1" applyAlignment="1" applyProtection="1">
      <alignment horizontal="left" vertical="center"/>
      <protection locked="0"/>
    </xf>
    <xf numFmtId="0" fontId="12" fillId="15" borderId="47" xfId="3" applyFont="1" applyFill="1" applyBorder="1" applyAlignment="1" applyProtection="1">
      <alignment horizontal="center" vertical="center"/>
      <protection locked="0"/>
    </xf>
    <xf numFmtId="0" fontId="12" fillId="15" borderId="35" xfId="3" applyFont="1" applyFill="1" applyBorder="1" applyAlignment="1" applyProtection="1">
      <alignment horizontal="center" vertical="center"/>
      <protection locked="0"/>
    </xf>
    <xf numFmtId="0" fontId="12" fillId="15" borderId="10" xfId="3" applyFont="1" applyFill="1" applyBorder="1" applyAlignment="1" applyProtection="1">
      <alignment horizontal="left" vertical="center"/>
      <protection locked="0"/>
    </xf>
    <xf numFmtId="0" fontId="12" fillId="15" borderId="10" xfId="3" applyFont="1" applyFill="1" applyBorder="1" applyAlignment="1" applyProtection="1">
      <alignment horizontal="center" vertical="center"/>
      <protection locked="0"/>
    </xf>
    <xf numFmtId="0" fontId="12" fillId="15" borderId="12" xfId="3" applyFont="1" applyFill="1" applyBorder="1" applyAlignment="1" applyProtection="1">
      <alignment horizontal="center" vertical="center"/>
      <protection locked="0"/>
    </xf>
    <xf numFmtId="0" fontId="12" fillId="15" borderId="10" xfId="3" applyFont="1" applyFill="1" applyBorder="1" applyAlignment="1">
      <alignment horizontal="left"/>
    </xf>
    <xf numFmtId="0" fontId="12" fillId="15" borderId="10" xfId="3" applyFont="1" applyFill="1" applyBorder="1" applyAlignment="1">
      <alignment horizontal="center"/>
    </xf>
    <xf numFmtId="0" fontId="12" fillId="15" borderId="49" xfId="3" applyFont="1" applyFill="1" applyBorder="1" applyAlignment="1">
      <alignment horizontal="center"/>
    </xf>
    <xf numFmtId="0" fontId="12" fillId="15" borderId="49" xfId="3" applyFont="1" applyFill="1" applyBorder="1" applyAlignment="1" applyProtection="1">
      <alignment horizontal="center" vertical="center"/>
      <protection locked="0"/>
    </xf>
    <xf numFmtId="0" fontId="10" fillId="15" borderId="5" xfId="3" applyFont="1" applyFill="1" applyBorder="1" applyAlignment="1">
      <alignment horizontal="center" vertical="center"/>
    </xf>
    <xf numFmtId="0" fontId="7" fillId="15" borderId="5" xfId="5" applyFont="1" applyFill="1" applyBorder="1" applyAlignment="1" applyProtection="1">
      <alignment vertical="center"/>
      <protection locked="0"/>
    </xf>
    <xf numFmtId="0" fontId="0" fillId="15" borderId="5" xfId="0" applyFill="1" applyBorder="1"/>
    <xf numFmtId="1" fontId="10" fillId="15" borderId="5" xfId="3" applyNumberFormat="1" applyFont="1" applyFill="1" applyBorder="1" applyAlignment="1" applyProtection="1">
      <alignment horizontal="center" vertical="center"/>
      <protection locked="0"/>
    </xf>
    <xf numFmtId="0" fontId="13" fillId="15" borderId="5" xfId="3" applyFont="1" applyFill="1" applyBorder="1" applyAlignment="1">
      <alignment horizontal="center" vertical="center"/>
    </xf>
    <xf numFmtId="0" fontId="12" fillId="15" borderId="5" xfId="3" applyFont="1" applyFill="1" applyBorder="1" applyAlignment="1">
      <alignment horizontal="center"/>
    </xf>
    <xf numFmtId="0" fontId="12" fillId="15" borderId="1" xfId="3" applyFont="1" applyFill="1" applyBorder="1" applyAlignment="1" applyProtection="1">
      <alignment horizontal="left" vertical="center"/>
      <protection locked="0"/>
    </xf>
    <xf numFmtId="0" fontId="12" fillId="15" borderId="2" xfId="3" applyFont="1" applyFill="1" applyBorder="1" applyAlignment="1" applyProtection="1">
      <alignment horizontal="center" vertical="center"/>
      <protection locked="0"/>
    </xf>
    <xf numFmtId="0" fontId="11" fillId="15" borderId="2" xfId="3" applyFont="1" applyFill="1" applyBorder="1" applyAlignment="1" applyProtection="1">
      <alignment horizontal="center" vertical="center"/>
      <protection locked="0"/>
    </xf>
    <xf numFmtId="0" fontId="10" fillId="15" borderId="2" xfId="3" applyFont="1" applyFill="1" applyBorder="1" applyAlignment="1">
      <alignment horizontal="center" vertical="center"/>
    </xf>
    <xf numFmtId="0" fontId="4" fillId="15" borderId="3" xfId="3" applyFill="1" applyBorder="1"/>
    <xf numFmtId="0" fontId="4" fillId="15" borderId="6" xfId="3" applyFill="1" applyBorder="1"/>
    <xf numFmtId="0" fontId="7" fillId="15" borderId="4" xfId="5" applyFont="1" applyFill="1" applyBorder="1" applyAlignment="1" applyProtection="1">
      <alignment horizontal="left" vertical="center"/>
      <protection locked="0"/>
    </xf>
    <xf numFmtId="0" fontId="7" fillId="15" borderId="6" xfId="5" applyFont="1" applyFill="1" applyBorder="1" applyAlignment="1" applyProtection="1">
      <alignment vertical="center"/>
      <protection locked="0"/>
    </xf>
    <xf numFmtId="0" fontId="12" fillId="15" borderId="4" xfId="3" applyFont="1" applyFill="1" applyBorder="1" applyAlignment="1" applyProtection="1">
      <alignment horizontal="left" vertical="center"/>
      <protection locked="0"/>
    </xf>
    <xf numFmtId="0" fontId="12" fillId="15" borderId="4" xfId="3" applyFont="1" applyFill="1" applyBorder="1" applyAlignment="1">
      <alignment horizontal="left"/>
    </xf>
    <xf numFmtId="0" fontId="13" fillId="15" borderId="6" xfId="3" applyFont="1" applyFill="1" applyBorder="1" applyAlignment="1">
      <alignment horizontal="center" wrapText="1"/>
    </xf>
    <xf numFmtId="0" fontId="13" fillId="15" borderId="6" xfId="3" applyFont="1" applyFill="1" applyBorder="1" applyAlignment="1">
      <alignment horizontal="center" vertical="center"/>
    </xf>
    <xf numFmtId="0" fontId="10" fillId="15" borderId="14" xfId="3" applyFont="1" applyFill="1" applyBorder="1" applyAlignment="1">
      <alignment horizontal="center" vertical="center"/>
    </xf>
    <xf numFmtId="0" fontId="11" fillId="15" borderId="15" xfId="3" applyFont="1" applyFill="1" applyBorder="1" applyAlignment="1">
      <alignment horizontal="center" vertical="center"/>
    </xf>
    <xf numFmtId="0" fontId="12" fillId="15" borderId="15" xfId="3" applyFont="1" applyFill="1" applyBorder="1" applyAlignment="1">
      <alignment horizontal="center" vertical="center"/>
    </xf>
    <xf numFmtId="0" fontId="11" fillId="15" borderId="15" xfId="3" applyFont="1" applyFill="1" applyBorder="1" applyAlignment="1" applyProtection="1">
      <alignment horizontal="center" vertical="center"/>
      <protection locked="0"/>
    </xf>
    <xf numFmtId="0" fontId="10" fillId="15" borderId="15" xfId="3" applyFont="1" applyFill="1" applyBorder="1" applyAlignment="1">
      <alignment horizontal="center" vertical="center"/>
    </xf>
    <xf numFmtId="0" fontId="4" fillId="15" borderId="16" xfId="3" applyFill="1" applyBorder="1"/>
    <xf numFmtId="0" fontId="10" fillId="0" borderId="55" xfId="3" applyFont="1" applyBorder="1" applyAlignment="1" applyProtection="1">
      <alignment horizontal="center" vertical="center"/>
      <protection locked="0"/>
    </xf>
    <xf numFmtId="0" fontId="12" fillId="15" borderId="46" xfId="3" applyFont="1" applyFill="1" applyBorder="1" applyAlignment="1" applyProtection="1">
      <alignment horizontal="center" vertical="center"/>
      <protection locked="0"/>
    </xf>
    <xf numFmtId="0" fontId="12" fillId="15" borderId="1" xfId="3" applyFont="1" applyFill="1" applyBorder="1" applyAlignment="1" applyProtection="1">
      <alignment horizontal="center" vertical="center"/>
      <protection locked="0"/>
    </xf>
    <xf numFmtId="0" fontId="12" fillId="15" borderId="7" xfId="3" applyFont="1" applyFill="1" applyBorder="1" applyAlignment="1" applyProtection="1">
      <alignment horizontal="center" vertical="center" wrapText="1"/>
      <protection locked="0"/>
    </xf>
    <xf numFmtId="0" fontId="12" fillId="15" borderId="2" xfId="3" applyFont="1" applyFill="1" applyBorder="1" applyAlignment="1" applyProtection="1">
      <alignment horizontal="center" vertical="center" wrapText="1"/>
      <protection locked="0"/>
    </xf>
    <xf numFmtId="0" fontId="12" fillId="15" borderId="3" xfId="3" applyFont="1" applyFill="1" applyBorder="1" applyAlignment="1" applyProtection="1">
      <alignment horizontal="center" vertical="center" wrapText="1"/>
      <protection locked="0"/>
    </xf>
    <xf numFmtId="0" fontId="40" fillId="15" borderId="28" xfId="3" applyFont="1" applyFill="1" applyBorder="1" applyAlignment="1" applyProtection="1">
      <alignment horizontal="center" vertical="center" wrapText="1"/>
      <protection locked="0"/>
    </xf>
    <xf numFmtId="0" fontId="40" fillId="15" borderId="29" xfId="3" applyFont="1" applyFill="1" applyBorder="1" applyAlignment="1" applyProtection="1">
      <alignment horizontal="center" vertical="center" wrapText="1"/>
      <protection locked="0"/>
    </xf>
    <xf numFmtId="0" fontId="40" fillId="15" borderId="50" xfId="3" applyFont="1" applyFill="1" applyBorder="1" applyAlignment="1" applyProtection="1">
      <alignment horizontal="center" vertical="center" wrapText="1"/>
      <protection locked="0"/>
    </xf>
    <xf numFmtId="0" fontId="40" fillId="15" borderId="22" xfId="3" applyFont="1" applyFill="1" applyBorder="1" applyAlignment="1" applyProtection="1">
      <alignment horizontal="center" vertical="center"/>
      <protection locked="0"/>
    </xf>
    <xf numFmtId="0" fontId="40" fillId="15" borderId="23" xfId="3" applyFont="1" applyFill="1" applyBorder="1" applyAlignment="1" applyProtection="1">
      <alignment horizontal="center" vertical="center"/>
      <protection locked="0"/>
    </xf>
    <xf numFmtId="0" fontId="40" fillId="15" borderId="24" xfId="3" applyFont="1" applyFill="1" applyBorder="1" applyAlignment="1" applyProtection="1">
      <alignment horizontal="center" vertical="center"/>
      <protection locked="0"/>
    </xf>
    <xf numFmtId="0" fontId="42" fillId="15" borderId="47" xfId="3" applyFont="1" applyFill="1" applyBorder="1" applyAlignment="1" applyProtection="1">
      <alignment horizontal="center" vertical="center" wrapText="1"/>
      <protection locked="0"/>
    </xf>
    <xf numFmtId="0" fontId="42" fillId="15" borderId="22" xfId="3" applyFont="1" applyFill="1" applyBorder="1" applyAlignment="1" applyProtection="1">
      <alignment horizontal="center" vertical="center"/>
      <protection locked="0"/>
    </xf>
    <xf numFmtId="0" fontId="42" fillId="15" borderId="23" xfId="3" applyFont="1" applyFill="1" applyBorder="1" applyAlignment="1" applyProtection="1">
      <alignment horizontal="center" vertical="center"/>
      <protection locked="0"/>
    </xf>
    <xf numFmtId="0" fontId="42" fillId="15" borderId="24" xfId="3" applyFont="1" applyFill="1" applyBorder="1" applyAlignment="1" applyProtection="1">
      <alignment horizontal="center" vertical="center"/>
      <protection locked="0"/>
    </xf>
    <xf numFmtId="0" fontId="12" fillId="15" borderId="30" xfId="3" applyFont="1" applyFill="1" applyBorder="1" applyAlignment="1" applyProtection="1">
      <alignment horizontal="center" vertical="center"/>
      <protection locked="0"/>
    </xf>
    <xf numFmtId="0" fontId="12" fillId="15" borderId="14" xfId="3" applyFont="1" applyFill="1" applyBorder="1" applyAlignment="1" applyProtection="1">
      <alignment horizontal="center" vertical="center"/>
      <protection locked="0"/>
    </xf>
    <xf numFmtId="0" fontId="12" fillId="15" borderId="37" xfId="3" applyFont="1" applyFill="1" applyBorder="1" applyAlignment="1" applyProtection="1">
      <alignment horizontal="center" vertical="center" wrapText="1"/>
      <protection locked="0"/>
    </xf>
    <xf numFmtId="0" fontId="12" fillId="15" borderId="15" xfId="3" applyFont="1" applyFill="1" applyBorder="1" applyAlignment="1" applyProtection="1">
      <alignment horizontal="center" vertical="center"/>
      <protection locked="0"/>
    </xf>
    <xf numFmtId="0" fontId="12" fillId="15" borderId="15" xfId="3" applyFont="1" applyFill="1" applyBorder="1" applyAlignment="1" applyProtection="1">
      <alignment horizontal="center" vertical="center" wrapText="1"/>
      <protection locked="0"/>
    </xf>
    <xf numFmtId="0" fontId="12" fillId="15" borderId="16" xfId="3" applyFont="1" applyFill="1" applyBorder="1" applyAlignment="1" applyProtection="1">
      <alignment horizontal="center" vertical="center" wrapText="1"/>
      <protection locked="0"/>
    </xf>
    <xf numFmtId="0" fontId="42" fillId="15" borderId="36" xfId="3" applyFont="1" applyFill="1" applyBorder="1" applyAlignment="1" applyProtection="1">
      <alignment horizontal="center" vertical="center" wrapText="1"/>
      <protection locked="0"/>
    </xf>
    <xf numFmtId="0" fontId="42" fillId="15" borderId="37" xfId="3" applyFont="1" applyFill="1" applyBorder="1" applyAlignment="1" applyProtection="1">
      <alignment horizontal="center" vertical="center" wrapText="1"/>
      <protection locked="0"/>
    </xf>
    <xf numFmtId="0" fontId="42" fillId="15" borderId="39" xfId="3" applyFont="1" applyFill="1" applyBorder="1" applyAlignment="1" applyProtection="1">
      <alignment horizontal="center" vertical="center" wrapText="1"/>
      <protection locked="0"/>
    </xf>
    <xf numFmtId="0" fontId="46" fillId="15" borderId="37" xfId="3" applyFont="1" applyFill="1" applyBorder="1" applyAlignment="1" applyProtection="1">
      <alignment horizontal="center" vertical="center"/>
      <protection locked="0"/>
    </xf>
    <xf numFmtId="0" fontId="46" fillId="15" borderId="36" xfId="3" applyFont="1" applyFill="1" applyBorder="1" applyAlignment="1" applyProtection="1">
      <alignment horizontal="center" vertical="center"/>
      <protection locked="0"/>
    </xf>
    <xf numFmtId="0" fontId="42" fillId="15" borderId="67" xfId="3" applyFont="1" applyFill="1" applyBorder="1" applyAlignment="1" applyProtection="1">
      <alignment horizontal="center" vertical="center"/>
      <protection locked="0"/>
    </xf>
    <xf numFmtId="0" fontId="42" fillId="15" borderId="36" xfId="3" applyFont="1" applyFill="1" applyBorder="1" applyAlignment="1" applyProtection="1">
      <alignment horizontal="center" vertical="center"/>
      <protection locked="0"/>
    </xf>
    <xf numFmtId="0" fontId="42" fillId="15" borderId="37" xfId="3" applyFont="1" applyFill="1" applyBorder="1" applyAlignment="1" applyProtection="1">
      <alignment horizontal="center" vertical="center"/>
      <protection locked="0"/>
    </xf>
    <xf numFmtId="0" fontId="42" fillId="15" borderId="39" xfId="3" applyFont="1" applyFill="1" applyBorder="1" applyAlignment="1" applyProtection="1">
      <alignment horizontal="center" vertical="center"/>
      <protection locked="0"/>
    </xf>
    <xf numFmtId="0" fontId="12" fillId="15" borderId="46" xfId="3" applyFont="1" applyFill="1" applyBorder="1" applyAlignment="1" applyProtection="1">
      <alignment horizontal="center" vertical="center"/>
      <protection locked="0"/>
    </xf>
    <xf numFmtId="0" fontId="12" fillId="15" borderId="4" xfId="3" applyFont="1" applyFill="1" applyBorder="1" applyAlignment="1">
      <alignment horizontal="center" vertical="center"/>
    </xf>
    <xf numFmtId="0" fontId="12" fillId="15" borderId="6" xfId="3" applyFont="1" applyFill="1" applyBorder="1" applyAlignment="1">
      <alignment horizontal="center" vertical="center"/>
    </xf>
    <xf numFmtId="0" fontId="10" fillId="15" borderId="4" xfId="3" applyNumberFormat="1" applyFont="1" applyFill="1" applyBorder="1" applyAlignment="1">
      <alignment horizontal="center" vertical="center"/>
    </xf>
    <xf numFmtId="0" fontId="10" fillId="15" borderId="5" xfId="3" applyNumberFormat="1" applyFont="1" applyFill="1" applyBorder="1" applyAlignment="1">
      <alignment horizontal="center" vertical="center"/>
    </xf>
    <xf numFmtId="0" fontId="10" fillId="15" borderId="6" xfId="3" applyNumberFormat="1" applyFont="1" applyFill="1" applyBorder="1" applyAlignment="1">
      <alignment horizontal="center" vertical="center"/>
    </xf>
    <xf numFmtId="164" fontId="10" fillId="15" borderId="10" xfId="3" applyNumberFormat="1" applyFont="1" applyFill="1" applyBorder="1" applyAlignment="1" applyProtection="1">
      <alignment horizontal="center" vertical="center"/>
    </xf>
    <xf numFmtId="164" fontId="10" fillId="15" borderId="4" xfId="3" applyNumberFormat="1" applyFont="1" applyFill="1" applyBorder="1" applyAlignment="1" applyProtection="1">
      <alignment horizontal="center" vertical="center"/>
    </xf>
    <xf numFmtId="164" fontId="10" fillId="15" borderId="5" xfId="3" applyNumberFormat="1" applyFont="1" applyFill="1" applyBorder="1" applyAlignment="1" applyProtection="1">
      <alignment horizontal="center" vertical="center"/>
    </xf>
    <xf numFmtId="164" fontId="10" fillId="15" borderId="6" xfId="3" applyNumberFormat="1" applyFont="1" applyFill="1" applyBorder="1" applyAlignment="1" applyProtection="1">
      <alignment horizontal="center" vertical="center"/>
    </xf>
    <xf numFmtId="0" fontId="4" fillId="15" borderId="9" xfId="3" applyFill="1" applyBorder="1"/>
    <xf numFmtId="0" fontId="12" fillId="15" borderId="9" xfId="3" applyFont="1" applyFill="1" applyBorder="1" applyAlignment="1" applyProtection="1">
      <alignment horizontal="center" vertical="center"/>
      <protection locked="0"/>
    </xf>
    <xf numFmtId="0" fontId="12" fillId="15" borderId="25" xfId="3" applyFont="1" applyFill="1" applyBorder="1" applyAlignment="1" applyProtection="1">
      <alignment horizontal="center" vertical="center"/>
      <protection locked="0"/>
    </xf>
    <xf numFmtId="0" fontId="12" fillId="15" borderId="26" xfId="3" applyFont="1" applyFill="1" applyBorder="1" applyAlignment="1" applyProtection="1">
      <alignment horizontal="center" vertical="center"/>
      <protection locked="0"/>
    </xf>
    <xf numFmtId="0" fontId="10" fillId="15" borderId="25" xfId="3" applyNumberFormat="1" applyFont="1" applyFill="1" applyBorder="1" applyAlignment="1" applyProtection="1">
      <alignment horizontal="center" vertical="center"/>
      <protection locked="0"/>
    </xf>
    <xf numFmtId="0" fontId="10" fillId="15" borderId="8" xfId="3" applyNumberFormat="1" applyFont="1" applyFill="1" applyBorder="1" applyAlignment="1" applyProtection="1">
      <alignment horizontal="center" vertical="center"/>
      <protection locked="0"/>
    </xf>
    <xf numFmtId="0" fontId="10" fillId="15" borderId="26" xfId="3" applyNumberFormat="1" applyFont="1" applyFill="1" applyBorder="1" applyAlignment="1" applyProtection="1">
      <alignment horizontal="center" vertical="center"/>
      <protection locked="0"/>
    </xf>
    <xf numFmtId="0" fontId="12" fillId="15" borderId="9" xfId="3" applyFont="1" applyFill="1" applyBorder="1" applyAlignment="1">
      <alignment horizontal="center"/>
    </xf>
    <xf numFmtId="0" fontId="12" fillId="15" borderId="4" xfId="3" applyFont="1" applyFill="1" applyBorder="1" applyAlignment="1" applyProtection="1">
      <alignment horizontal="center" vertical="center"/>
      <protection locked="0"/>
    </xf>
    <xf numFmtId="0" fontId="12" fillId="15" borderId="6" xfId="3" applyFont="1" applyFill="1" applyBorder="1" applyAlignment="1" applyProtection="1">
      <alignment horizontal="center" vertical="center"/>
      <protection locked="0"/>
    </xf>
    <xf numFmtId="0" fontId="10" fillId="15" borderId="4" xfId="3" applyNumberFormat="1" applyFont="1" applyFill="1" applyBorder="1" applyAlignment="1" applyProtection="1">
      <alignment horizontal="center" vertical="center"/>
      <protection locked="0"/>
    </xf>
    <xf numFmtId="0" fontId="10" fillId="15" borderId="5" xfId="3" applyNumberFormat="1" applyFont="1" applyFill="1" applyBorder="1" applyAlignment="1" applyProtection="1">
      <alignment horizontal="center" vertical="center"/>
      <protection locked="0"/>
    </xf>
    <xf numFmtId="0" fontId="10" fillId="15" borderId="6" xfId="3" applyNumberFormat="1" applyFont="1" applyFill="1" applyBorder="1" applyAlignment="1" applyProtection="1">
      <alignment horizontal="center" vertical="center"/>
      <protection locked="0"/>
    </xf>
    <xf numFmtId="0" fontId="6" fillId="15" borderId="9" xfId="3" applyFont="1" applyFill="1" applyBorder="1" applyAlignment="1">
      <alignment horizontal="center" vertical="center"/>
    </xf>
    <xf numFmtId="0" fontId="6" fillId="15" borderId="9" xfId="3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12" fillId="0" borderId="20" xfId="3" applyFont="1" applyBorder="1" applyAlignment="1" applyProtection="1">
      <alignment horizontal="center" vertical="center"/>
      <protection locked="0"/>
    </xf>
    <xf numFmtId="0" fontId="50" fillId="0" borderId="58" xfId="3" applyFont="1" applyBorder="1" applyAlignment="1" applyProtection="1">
      <alignment horizontal="center" vertical="center"/>
      <protection locked="0"/>
    </xf>
    <xf numFmtId="0" fontId="50" fillId="0" borderId="27" xfId="3" applyFont="1" applyBorder="1" applyAlignment="1" applyProtection="1">
      <alignment horizontal="center" vertical="center"/>
      <protection locked="0"/>
    </xf>
    <xf numFmtId="0" fontId="50" fillId="0" borderId="59" xfId="3" applyFont="1" applyBorder="1" applyAlignment="1" applyProtection="1">
      <alignment horizontal="center" vertical="center"/>
      <protection locked="0"/>
    </xf>
    <xf numFmtId="0" fontId="7" fillId="7" borderId="33" xfId="3" applyFont="1" applyFill="1" applyBorder="1" applyAlignment="1" applyProtection="1">
      <alignment horizontal="center" vertical="center"/>
      <protection locked="0"/>
    </xf>
    <xf numFmtId="0" fontId="12" fillId="7" borderId="13" xfId="3" applyFont="1" applyFill="1" applyBorder="1" applyAlignment="1" applyProtection="1">
      <alignment horizontal="center" vertical="center" wrapText="1"/>
      <protection locked="0"/>
    </xf>
    <xf numFmtId="0" fontId="12" fillId="7" borderId="13" xfId="3" applyFont="1" applyFill="1" applyBorder="1" applyAlignment="1" applyProtection="1">
      <alignment horizontal="center" vertical="center"/>
      <protection locked="0"/>
    </xf>
    <xf numFmtId="0" fontId="12" fillId="7" borderId="34" xfId="3" applyFont="1" applyFill="1" applyBorder="1" applyAlignment="1" applyProtection="1">
      <alignment horizontal="center" vertical="center" wrapText="1"/>
      <protection locked="0"/>
    </xf>
    <xf numFmtId="0" fontId="12" fillId="7" borderId="33" xfId="3" applyFont="1" applyFill="1" applyBorder="1" applyAlignment="1" applyProtection="1">
      <alignment horizontal="left" vertical="center"/>
      <protection locked="0"/>
    </xf>
    <xf numFmtId="0" fontId="10" fillId="7" borderId="25" xfId="3" applyFont="1" applyFill="1" applyBorder="1" applyAlignment="1" applyProtection="1">
      <alignment horizontal="center" vertical="center"/>
      <protection locked="0"/>
    </xf>
    <xf numFmtId="0" fontId="11" fillId="7" borderId="8" xfId="3" applyFont="1" applyFill="1" applyBorder="1" applyAlignment="1" applyProtection="1">
      <alignment horizontal="center" vertical="center"/>
      <protection locked="0"/>
    </xf>
    <xf numFmtId="0" fontId="12" fillId="7" borderId="8" xfId="3" applyFont="1" applyFill="1" applyBorder="1" applyAlignment="1" applyProtection="1">
      <alignment horizontal="center" vertical="center"/>
      <protection locked="0"/>
    </xf>
    <xf numFmtId="0" fontId="11" fillId="7" borderId="26" xfId="3" applyFont="1" applyFill="1" applyBorder="1" applyAlignment="1" applyProtection="1">
      <alignment horizontal="center" vertical="center"/>
      <protection locked="0"/>
    </xf>
    <xf numFmtId="0" fontId="10" fillId="7" borderId="4" xfId="3" applyFont="1" applyFill="1" applyBorder="1" applyAlignment="1">
      <alignment horizontal="center" vertical="center"/>
    </xf>
    <xf numFmtId="0" fontId="11" fillId="7" borderId="5" xfId="3" applyFont="1" applyFill="1" applyBorder="1" applyAlignment="1">
      <alignment horizontal="center" vertical="center"/>
    </xf>
    <xf numFmtId="0" fontId="12" fillId="7" borderId="5" xfId="3" applyFont="1" applyFill="1" applyBorder="1" applyAlignment="1">
      <alignment horizontal="center" vertical="center"/>
    </xf>
    <xf numFmtId="0" fontId="11" fillId="7" borderId="6" xfId="3" applyFont="1" applyFill="1" applyBorder="1" applyAlignment="1">
      <alignment horizontal="center" vertical="center"/>
    </xf>
    <xf numFmtId="0" fontId="4" fillId="7" borderId="6" xfId="2" applyFill="1" applyBorder="1"/>
    <xf numFmtId="0" fontId="10" fillId="7" borderId="4" xfId="3" applyFont="1" applyFill="1" applyBorder="1" applyAlignment="1" applyProtection="1">
      <alignment horizontal="center" vertical="center"/>
      <protection locked="0"/>
    </xf>
    <xf numFmtId="0" fontId="11" fillId="7" borderId="5" xfId="3" applyFont="1" applyFill="1" applyBorder="1" applyAlignment="1" applyProtection="1">
      <alignment horizontal="center" vertical="center"/>
      <protection locked="0"/>
    </xf>
    <xf numFmtId="0" fontId="12" fillId="7" borderId="5" xfId="3" applyFont="1" applyFill="1" applyBorder="1" applyAlignment="1" applyProtection="1">
      <alignment horizontal="center" vertical="center"/>
      <protection locked="0"/>
    </xf>
    <xf numFmtId="0" fontId="11" fillId="7" borderId="6" xfId="3" applyFont="1" applyFill="1" applyBorder="1" applyAlignment="1" applyProtection="1">
      <alignment horizontal="center" vertical="center"/>
      <protection locked="0"/>
    </xf>
    <xf numFmtId="0" fontId="12" fillId="7" borderId="4" xfId="3" applyFont="1" applyFill="1" applyBorder="1" applyAlignment="1" applyProtection="1">
      <alignment horizontal="left" vertical="center"/>
      <protection locked="0"/>
    </xf>
    <xf numFmtId="0" fontId="13" fillId="7" borderId="6" xfId="2" applyFont="1" applyFill="1" applyBorder="1" applyAlignment="1">
      <alignment horizontal="center"/>
    </xf>
    <xf numFmtId="0" fontId="12" fillId="7" borderId="5" xfId="3" applyFont="1" applyFill="1" applyBorder="1" applyAlignment="1" applyProtection="1">
      <alignment horizontal="center" vertical="center" wrapText="1"/>
      <protection locked="0"/>
    </xf>
    <xf numFmtId="0" fontId="8" fillId="7" borderId="5" xfId="2" applyFont="1" applyFill="1" applyBorder="1" applyAlignment="1" applyProtection="1">
      <alignment horizontal="center" vertical="center" wrapText="1"/>
      <protection locked="0"/>
    </xf>
    <xf numFmtId="1" fontId="13" fillId="7" borderId="5" xfId="2" applyNumberFormat="1" applyFont="1" applyFill="1" applyBorder="1" applyAlignment="1" applyProtection="1">
      <alignment horizontal="center" vertical="center"/>
      <protection locked="0"/>
    </xf>
    <xf numFmtId="1" fontId="10" fillId="7" borderId="5" xfId="2" applyNumberFormat="1" applyFont="1" applyFill="1" applyBorder="1" applyAlignment="1" applyProtection="1">
      <alignment horizontal="center" vertical="center"/>
      <protection locked="0"/>
    </xf>
    <xf numFmtId="0" fontId="13" fillId="7" borderId="6" xfId="3" applyFont="1" applyFill="1" applyBorder="1" applyAlignment="1">
      <alignment horizontal="center" wrapText="1"/>
    </xf>
    <xf numFmtId="0" fontId="7" fillId="7" borderId="1" xfId="3" applyFont="1" applyFill="1" applyBorder="1" applyAlignment="1" applyProtection="1">
      <alignment horizontal="left" vertical="center"/>
      <protection locked="0"/>
    </xf>
    <xf numFmtId="0" fontId="12" fillId="7" borderId="2" xfId="3" applyFont="1" applyFill="1" applyBorder="1" applyAlignment="1" applyProtection="1">
      <alignment horizontal="center" vertical="center" wrapText="1"/>
      <protection locked="0"/>
    </xf>
    <xf numFmtId="0" fontId="12" fillId="7" borderId="2" xfId="3" applyFont="1" applyFill="1" applyBorder="1" applyAlignment="1" applyProtection="1">
      <alignment horizontal="center" vertical="center"/>
      <protection locked="0"/>
    </xf>
    <xf numFmtId="0" fontId="8" fillId="7" borderId="2" xfId="2" applyFont="1" applyFill="1" applyBorder="1" applyAlignment="1" applyProtection="1">
      <alignment horizontal="center" vertical="center" wrapText="1"/>
      <protection locked="0"/>
    </xf>
    <xf numFmtId="0" fontId="8" fillId="7" borderId="3" xfId="2" applyFont="1" applyFill="1" applyBorder="1" applyAlignment="1">
      <alignment horizontal="center" vertical="center"/>
    </xf>
    <xf numFmtId="0" fontId="8" fillId="7" borderId="6" xfId="2" applyFont="1" applyFill="1" applyBorder="1" applyAlignment="1">
      <alignment horizontal="center" vertical="center"/>
    </xf>
    <xf numFmtId="0" fontId="10" fillId="7" borderId="14" xfId="3" applyFont="1" applyFill="1" applyBorder="1" applyAlignment="1" applyProtection="1">
      <alignment horizontal="center" vertical="center"/>
      <protection locked="0"/>
    </xf>
    <xf numFmtId="0" fontId="11" fillId="7" borderId="15" xfId="3" applyFont="1" applyFill="1" applyBorder="1" applyAlignment="1" applyProtection="1">
      <alignment horizontal="center" vertical="center"/>
      <protection locked="0"/>
    </xf>
    <xf numFmtId="0" fontId="12" fillId="7" borderId="15" xfId="3" applyFont="1" applyFill="1" applyBorder="1" applyAlignment="1" applyProtection="1">
      <alignment horizontal="center" vertical="center"/>
      <protection locked="0"/>
    </xf>
    <xf numFmtId="1" fontId="10" fillId="7" borderId="15" xfId="2" applyNumberFormat="1" applyFont="1" applyFill="1" applyBorder="1" applyAlignment="1" applyProtection="1">
      <alignment horizontal="center" vertical="center"/>
      <protection locked="0"/>
    </xf>
    <xf numFmtId="0" fontId="4" fillId="7" borderId="16" xfId="2" applyFill="1" applyBorder="1"/>
    <xf numFmtId="0" fontId="10" fillId="0" borderId="0" xfId="2" applyFont="1" applyBorder="1" applyAlignment="1" applyProtection="1">
      <alignment horizontal="center" vertical="center"/>
      <protection locked="0"/>
    </xf>
    <xf numFmtId="0" fontId="12" fillId="7" borderId="46" xfId="3" applyFont="1" applyFill="1" applyBorder="1" applyAlignment="1" applyProtection="1">
      <alignment horizontal="center" vertical="center"/>
      <protection locked="0"/>
    </xf>
    <xf numFmtId="0" fontId="12" fillId="7" borderId="1" xfId="3" applyFont="1" applyFill="1" applyBorder="1" applyAlignment="1" applyProtection="1">
      <alignment horizontal="center" vertical="center"/>
      <protection locked="0"/>
    </xf>
    <xf numFmtId="0" fontId="12" fillId="7" borderId="7" xfId="3" applyFont="1" applyFill="1" applyBorder="1" applyAlignment="1" applyProtection="1">
      <alignment horizontal="center" vertical="center" wrapText="1"/>
      <protection locked="0"/>
    </xf>
    <xf numFmtId="0" fontId="12" fillId="7" borderId="2" xfId="3" applyFont="1" applyFill="1" applyBorder="1" applyAlignment="1" applyProtection="1">
      <alignment horizontal="center" vertical="center" wrapText="1"/>
      <protection locked="0"/>
    </xf>
    <xf numFmtId="0" fontId="12" fillId="7" borderId="3" xfId="3" applyFont="1" applyFill="1" applyBorder="1" applyAlignment="1" applyProtection="1">
      <alignment horizontal="center" vertical="center" wrapText="1"/>
      <protection locked="0"/>
    </xf>
    <xf numFmtId="0" fontId="40" fillId="7" borderId="28" xfId="3" applyFont="1" applyFill="1" applyBorder="1" applyAlignment="1" applyProtection="1">
      <alignment horizontal="center" vertical="center" wrapText="1"/>
      <protection locked="0"/>
    </xf>
    <xf numFmtId="0" fontId="40" fillId="7" borderId="29" xfId="3" applyFont="1" applyFill="1" applyBorder="1" applyAlignment="1" applyProtection="1">
      <alignment horizontal="center" vertical="center" wrapText="1"/>
      <protection locked="0"/>
    </xf>
    <xf numFmtId="0" fontId="40" fillId="7" borderId="50" xfId="3" applyFont="1" applyFill="1" applyBorder="1" applyAlignment="1" applyProtection="1">
      <alignment horizontal="center" vertical="center" wrapText="1"/>
      <protection locked="0"/>
    </xf>
    <xf numFmtId="0" fontId="40" fillId="7" borderId="61" xfId="2" applyFont="1" applyFill="1" applyBorder="1" applyAlignment="1" applyProtection="1">
      <alignment horizontal="center" vertical="center" wrapText="1"/>
      <protection locked="0"/>
    </xf>
    <xf numFmtId="0" fontId="40" fillId="7" borderId="27" xfId="2" applyFont="1" applyFill="1" applyBorder="1" applyAlignment="1" applyProtection="1">
      <alignment horizontal="center"/>
      <protection locked="0"/>
    </xf>
    <xf numFmtId="0" fontId="12" fillId="7" borderId="30" xfId="3" applyFont="1" applyFill="1" applyBorder="1" applyAlignment="1" applyProtection="1">
      <alignment horizontal="center" vertical="center"/>
      <protection locked="0"/>
    </xf>
    <xf numFmtId="0" fontId="12" fillId="7" borderId="14" xfId="3" applyFont="1" applyFill="1" applyBorder="1" applyAlignment="1" applyProtection="1">
      <alignment horizontal="center" vertical="center"/>
      <protection locked="0"/>
    </xf>
    <xf numFmtId="0" fontId="12" fillId="7" borderId="37" xfId="3" applyFont="1" applyFill="1" applyBorder="1" applyAlignment="1" applyProtection="1">
      <alignment horizontal="center" vertical="center" wrapText="1"/>
      <protection locked="0"/>
    </xf>
    <xf numFmtId="0" fontId="12" fillId="7" borderId="15" xfId="3" applyFont="1" applyFill="1" applyBorder="1" applyAlignment="1" applyProtection="1">
      <alignment horizontal="center" vertical="center"/>
      <protection locked="0"/>
    </xf>
    <xf numFmtId="0" fontId="12" fillId="7" borderId="15" xfId="3" applyFont="1" applyFill="1" applyBorder="1" applyAlignment="1" applyProtection="1">
      <alignment horizontal="center" vertical="center" wrapText="1"/>
      <protection locked="0"/>
    </xf>
    <xf numFmtId="0" fontId="12" fillId="7" borderId="16" xfId="3" applyFont="1" applyFill="1" applyBorder="1" applyAlignment="1" applyProtection="1">
      <alignment horizontal="center" vertical="center" wrapText="1"/>
      <protection locked="0"/>
    </xf>
    <xf numFmtId="0" fontId="42" fillId="7" borderId="36" xfId="3" applyFont="1" applyFill="1" applyBorder="1" applyAlignment="1" applyProtection="1">
      <alignment horizontal="center" vertical="center" wrapText="1"/>
      <protection locked="0"/>
    </xf>
    <xf numFmtId="0" fontId="42" fillId="7" borderId="38" xfId="3" applyFont="1" applyFill="1" applyBorder="1" applyAlignment="1" applyProtection="1">
      <alignment horizontal="center" vertical="center" wrapText="1"/>
      <protection locked="0"/>
    </xf>
    <xf numFmtId="0" fontId="42" fillId="7" borderId="37" xfId="3" applyFont="1" applyFill="1" applyBorder="1" applyAlignment="1" applyProtection="1">
      <alignment horizontal="center" vertical="center" wrapText="1"/>
      <protection locked="0"/>
    </xf>
    <xf numFmtId="0" fontId="42" fillId="7" borderId="39" xfId="3" applyFont="1" applyFill="1" applyBorder="1" applyAlignment="1" applyProtection="1">
      <alignment horizontal="center" vertical="center" wrapText="1"/>
      <protection locked="0"/>
    </xf>
    <xf numFmtId="0" fontId="40" fillId="7" borderId="60" xfId="2" applyFont="1" applyFill="1" applyBorder="1" applyAlignment="1" applyProtection="1">
      <alignment horizontal="center" vertical="center" wrapText="1"/>
      <protection locked="0"/>
    </xf>
    <xf numFmtId="0" fontId="25" fillId="7" borderId="22" xfId="2" applyFont="1" applyFill="1" applyBorder="1" applyAlignment="1" applyProtection="1">
      <alignment horizontal="center" vertical="center" wrapText="1"/>
      <protection locked="0"/>
    </xf>
    <xf numFmtId="0" fontId="25" fillId="7" borderId="23" xfId="2" applyFont="1" applyFill="1" applyBorder="1" applyAlignment="1" applyProtection="1">
      <alignment horizontal="center" vertical="center" wrapText="1"/>
      <protection locked="0"/>
    </xf>
    <xf numFmtId="0" fontId="25" fillId="7" borderId="23" xfId="2" applyFont="1" applyFill="1" applyBorder="1" applyAlignment="1" applyProtection="1">
      <alignment horizontal="center" vertical="center"/>
      <protection locked="0"/>
    </xf>
    <xf numFmtId="0" fontId="40" fillId="7" borderId="43" xfId="2" applyFont="1" applyFill="1" applyBorder="1" applyAlignment="1" applyProtection="1">
      <alignment horizontal="center" vertical="center" wrapText="1"/>
      <protection locked="0"/>
    </xf>
    <xf numFmtId="0" fontId="40" fillId="7" borderId="24" xfId="2" applyFont="1" applyFill="1" applyBorder="1" applyAlignment="1" applyProtection="1">
      <alignment horizontal="center" vertical="center" wrapText="1"/>
      <protection locked="0"/>
    </xf>
    <xf numFmtId="0" fontId="40" fillId="7" borderId="28" xfId="2" applyFont="1" applyFill="1" applyBorder="1" applyAlignment="1" applyProtection="1">
      <alignment horizontal="center" vertical="center" wrapText="1"/>
      <protection locked="0"/>
    </xf>
    <xf numFmtId="0" fontId="12" fillId="7" borderId="20" xfId="3" applyFont="1" applyFill="1" applyBorder="1" applyAlignment="1" applyProtection="1">
      <alignment horizontal="center" vertical="center"/>
      <protection locked="0"/>
    </xf>
    <xf numFmtId="0" fontId="42" fillId="7" borderId="33" xfId="3" applyFont="1" applyFill="1" applyBorder="1" applyAlignment="1" applyProtection="1">
      <alignment horizontal="center" vertical="center" wrapText="1"/>
      <protection locked="0"/>
    </xf>
    <xf numFmtId="0" fontId="42" fillId="7" borderId="55" xfId="3" applyFont="1" applyFill="1" applyBorder="1" applyAlignment="1" applyProtection="1">
      <alignment horizontal="center" vertical="center" wrapText="1"/>
      <protection locked="0"/>
    </xf>
    <xf numFmtId="0" fontId="42" fillId="7" borderId="13" xfId="3" applyFont="1" applyFill="1" applyBorder="1" applyAlignment="1" applyProtection="1">
      <alignment horizontal="center" vertical="center" wrapText="1"/>
      <protection locked="0"/>
    </xf>
    <xf numFmtId="0" fontId="42" fillId="7" borderId="34" xfId="3" applyFont="1" applyFill="1" applyBorder="1" applyAlignment="1" applyProtection="1">
      <alignment horizontal="center" vertical="center" wrapText="1"/>
      <protection locked="0"/>
    </xf>
    <xf numFmtId="0" fontId="40" fillId="7" borderId="62" xfId="2" applyFont="1" applyFill="1" applyBorder="1" applyAlignment="1" applyProtection="1">
      <alignment horizontal="center" vertical="center" wrapText="1"/>
      <protection locked="0"/>
    </xf>
    <xf numFmtId="0" fontId="25" fillId="7" borderId="33" xfId="2" applyFont="1" applyFill="1" applyBorder="1" applyAlignment="1" applyProtection="1">
      <alignment horizontal="center" vertical="center" wrapText="1"/>
      <protection locked="0"/>
    </xf>
    <xf numFmtId="0" fontId="25" fillId="7" borderId="13" xfId="2" applyFont="1" applyFill="1" applyBorder="1" applyAlignment="1" applyProtection="1">
      <alignment horizontal="center" vertical="center" wrapText="1"/>
      <protection locked="0"/>
    </xf>
    <xf numFmtId="0" fontId="25" fillId="7" borderId="13" xfId="2" applyFont="1" applyFill="1" applyBorder="1" applyAlignment="1" applyProtection="1">
      <alignment horizontal="center" vertical="center"/>
      <protection locked="0"/>
    </xf>
    <xf numFmtId="0" fontId="40" fillId="7" borderId="63" xfId="2" applyFont="1" applyFill="1" applyBorder="1" applyAlignment="1" applyProtection="1">
      <alignment horizontal="center" vertical="center" wrapText="1"/>
      <protection locked="0"/>
    </xf>
    <xf numFmtId="0" fontId="40" fillId="7" borderId="34" xfId="2" applyFont="1" applyFill="1" applyBorder="1" applyAlignment="1" applyProtection="1">
      <alignment horizontal="center" vertical="center" wrapText="1"/>
      <protection locked="0"/>
    </xf>
    <xf numFmtId="0" fontId="40" fillId="7" borderId="20" xfId="2" applyFont="1" applyFill="1" applyBorder="1" applyAlignment="1" applyProtection="1">
      <alignment horizontal="center" vertical="center" wrapText="1"/>
      <protection locked="0"/>
    </xf>
    <xf numFmtId="0" fontId="6" fillId="7" borderId="19" xfId="3" applyFont="1" applyFill="1" applyBorder="1" applyAlignment="1" applyProtection="1">
      <alignment horizontal="center" vertical="center"/>
      <protection locked="0"/>
    </xf>
    <xf numFmtId="0" fontId="12" fillId="7" borderId="25" xfId="3" applyFont="1" applyFill="1" applyBorder="1" applyAlignment="1" applyProtection="1">
      <alignment horizontal="center" vertical="center"/>
      <protection locked="0"/>
    </xf>
    <xf numFmtId="0" fontId="12" fillId="7" borderId="54" xfId="3" applyFont="1" applyFill="1" applyBorder="1" applyAlignment="1" applyProtection="1">
      <alignment horizontal="center" vertical="center"/>
      <protection locked="0"/>
    </xf>
    <xf numFmtId="0" fontId="12" fillId="7" borderId="26" xfId="3" applyFont="1" applyFill="1" applyBorder="1" applyAlignment="1" applyProtection="1">
      <alignment horizontal="center" vertical="center"/>
      <protection locked="0"/>
    </xf>
    <xf numFmtId="0" fontId="12" fillId="7" borderId="52" xfId="2" applyFont="1" applyFill="1" applyBorder="1" applyAlignment="1" applyProtection="1">
      <alignment horizontal="center" vertical="center" wrapText="1"/>
      <protection locked="0"/>
    </xf>
    <xf numFmtId="0" fontId="12" fillId="7" borderId="25" xfId="2" applyFont="1" applyFill="1" applyBorder="1" applyAlignment="1" applyProtection="1">
      <alignment horizontal="center" vertical="center" wrapText="1"/>
      <protection locked="0"/>
    </xf>
    <xf numFmtId="0" fontId="12" fillId="7" borderId="8" xfId="2" applyFont="1" applyFill="1" applyBorder="1" applyAlignment="1" applyProtection="1">
      <alignment horizontal="center" vertical="center"/>
      <protection locked="0"/>
    </xf>
    <xf numFmtId="0" fontId="12" fillId="7" borderId="8" xfId="2" applyNumberFormat="1" applyFont="1" applyFill="1" applyBorder="1" applyAlignment="1" applyProtection="1">
      <alignment horizontal="center" vertical="center"/>
      <protection locked="0"/>
    </xf>
    <xf numFmtId="164" fontId="10" fillId="7" borderId="53" xfId="2" applyNumberFormat="1" applyFont="1" applyFill="1" applyBorder="1" applyAlignment="1" applyProtection="1">
      <alignment horizontal="center" vertical="center"/>
      <protection locked="0"/>
    </xf>
    <xf numFmtId="0" fontId="10" fillId="7" borderId="25" xfId="2" applyNumberFormat="1" applyFont="1" applyFill="1" applyBorder="1" applyAlignment="1" applyProtection="1">
      <alignment horizontal="center" vertical="center"/>
      <protection locked="0"/>
    </xf>
    <xf numFmtId="0" fontId="10" fillId="7" borderId="8" xfId="2" applyNumberFormat="1" applyFont="1" applyFill="1" applyBorder="1" applyAlignment="1" applyProtection="1">
      <alignment horizontal="center" vertical="center"/>
      <protection locked="0"/>
    </xf>
    <xf numFmtId="164" fontId="10" fillId="7" borderId="26" xfId="2" applyNumberFormat="1" applyFont="1" applyFill="1" applyBorder="1" applyAlignment="1" applyProtection="1">
      <alignment horizontal="center" vertical="center"/>
      <protection locked="0"/>
    </xf>
    <xf numFmtId="164" fontId="10" fillId="7" borderId="19" xfId="2" applyNumberFormat="1" applyFont="1" applyFill="1" applyBorder="1" applyAlignment="1" applyProtection="1">
      <alignment horizontal="center" vertical="center"/>
      <protection locked="0"/>
    </xf>
    <xf numFmtId="164" fontId="10" fillId="7" borderId="52" xfId="2" applyNumberFormat="1" applyFont="1" applyFill="1" applyBorder="1" applyAlignment="1" applyProtection="1">
      <alignment horizontal="center" vertical="center"/>
      <protection locked="0"/>
    </xf>
    <xf numFmtId="0" fontId="6" fillId="7" borderId="9" xfId="3" applyFont="1" applyFill="1" applyBorder="1" applyAlignment="1" applyProtection="1">
      <alignment horizontal="center" vertical="center"/>
      <protection locked="0"/>
    </xf>
    <xf numFmtId="0" fontId="12" fillId="7" borderId="4" xfId="3" applyFont="1" applyFill="1" applyBorder="1" applyAlignment="1">
      <alignment horizontal="center" vertical="center"/>
    </xf>
    <xf numFmtId="0" fontId="12" fillId="7" borderId="12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45" xfId="2" applyFont="1" applyFill="1" applyBorder="1" applyAlignment="1" applyProtection="1">
      <alignment horizontal="center" vertical="center"/>
      <protection locked="0"/>
    </xf>
    <xf numFmtId="0" fontId="12" fillId="7" borderId="4" xfId="2" applyFont="1" applyFill="1" applyBorder="1" applyAlignment="1" applyProtection="1">
      <alignment horizontal="center" vertical="center"/>
      <protection locked="0"/>
    </xf>
    <xf numFmtId="0" fontId="12" fillId="7" borderId="5" xfId="2" applyFont="1" applyFill="1" applyBorder="1" applyAlignment="1" applyProtection="1">
      <alignment horizontal="center" vertical="center"/>
      <protection locked="0"/>
    </xf>
    <xf numFmtId="0" fontId="10" fillId="7" borderId="5" xfId="2" applyNumberFormat="1" applyFont="1" applyFill="1" applyBorder="1" applyAlignment="1" applyProtection="1">
      <alignment horizontal="center" vertical="center"/>
      <protection locked="0"/>
    </xf>
    <xf numFmtId="0" fontId="12" fillId="7" borderId="5" xfId="2" applyNumberFormat="1" applyFont="1" applyFill="1" applyBorder="1" applyAlignment="1" applyProtection="1">
      <alignment horizontal="center" vertical="center"/>
      <protection locked="0"/>
    </xf>
    <xf numFmtId="0" fontId="10" fillId="7" borderId="4" xfId="2" applyNumberFormat="1" applyFont="1" applyFill="1" applyBorder="1" applyAlignment="1" applyProtection="1">
      <alignment horizontal="center" vertical="center"/>
      <protection locked="0"/>
    </xf>
    <xf numFmtId="0" fontId="12" fillId="7" borderId="4" xfId="3" applyFont="1" applyFill="1" applyBorder="1" applyAlignment="1" applyProtection="1">
      <alignment horizontal="center" vertical="center"/>
      <protection locked="0"/>
    </xf>
    <xf numFmtId="0" fontId="12" fillId="7" borderId="12" xfId="3" applyFont="1" applyFill="1" applyBorder="1" applyAlignment="1" applyProtection="1">
      <alignment horizontal="center" vertical="center"/>
      <protection locked="0"/>
    </xf>
    <xf numFmtId="0" fontId="12" fillId="7" borderId="6" xfId="3" applyFont="1" applyFill="1" applyBorder="1" applyAlignment="1" applyProtection="1">
      <alignment horizontal="center" vertical="center"/>
      <protection locked="0"/>
    </xf>
    <xf numFmtId="0" fontId="12" fillId="7" borderId="45" xfId="2" applyFont="1" applyFill="1" applyBorder="1" applyAlignment="1">
      <alignment horizontal="center" vertical="center"/>
    </xf>
    <xf numFmtId="0" fontId="12" fillId="7" borderId="4" xfId="2" applyFont="1" applyFill="1" applyBorder="1" applyAlignment="1">
      <alignment horizontal="center" vertical="center"/>
    </xf>
    <xf numFmtId="0" fontId="12" fillId="7" borderId="5" xfId="2" applyFont="1" applyFill="1" applyBorder="1" applyAlignment="1">
      <alignment horizontal="center" vertical="center"/>
    </xf>
    <xf numFmtId="0" fontId="7" fillId="4" borderId="47" xfId="3" applyFont="1" applyFill="1" applyBorder="1" applyAlignment="1" applyProtection="1">
      <alignment horizontal="left" vertical="center"/>
      <protection locked="0"/>
    </xf>
    <xf numFmtId="0" fontId="7" fillId="4" borderId="47" xfId="3" applyFont="1" applyFill="1" applyBorder="1" applyAlignment="1" applyProtection="1">
      <alignment horizontal="center" vertical="center"/>
      <protection locked="0"/>
    </xf>
    <xf numFmtId="0" fontId="7" fillId="4" borderId="48" xfId="3" applyFont="1" applyFill="1" applyBorder="1" applyAlignment="1" applyProtection="1">
      <alignment horizontal="center" vertical="center"/>
      <protection locked="0"/>
    </xf>
    <xf numFmtId="0" fontId="7" fillId="4" borderId="9" xfId="3" applyFont="1" applyFill="1" applyBorder="1" applyAlignment="1" applyProtection="1">
      <alignment horizontal="left" vertical="center"/>
      <protection locked="0"/>
    </xf>
    <xf numFmtId="0" fontId="10" fillId="11" borderId="12" xfId="3" applyFont="1" applyFill="1" applyBorder="1" applyAlignment="1">
      <alignment horizontal="center" vertical="center"/>
    </xf>
    <xf numFmtId="0" fontId="13" fillId="11" borderId="6" xfId="3" applyFont="1" applyFill="1" applyBorder="1" applyAlignment="1">
      <alignment horizontal="center"/>
    </xf>
    <xf numFmtId="1" fontId="13" fillId="11" borderId="12" xfId="3" applyNumberFormat="1" applyFont="1" applyFill="1" applyBorder="1" applyAlignment="1" applyProtection="1">
      <alignment horizontal="center" vertical="center"/>
      <protection locked="0"/>
    </xf>
    <xf numFmtId="0" fontId="1" fillId="11" borderId="6" xfId="3" applyFont="1" applyFill="1" applyBorder="1"/>
    <xf numFmtId="0" fontId="7" fillId="11" borderId="5" xfId="3" applyFont="1" applyFill="1" applyBorder="1" applyAlignment="1" applyProtection="1">
      <alignment horizontal="center" vertical="center"/>
      <protection locked="0"/>
    </xf>
    <xf numFmtId="1" fontId="13" fillId="11" borderId="5" xfId="3" applyNumberFormat="1" applyFont="1" applyFill="1" applyBorder="1" applyAlignment="1" applyProtection="1">
      <alignment horizontal="center" vertical="center"/>
      <protection locked="0"/>
    </xf>
    <xf numFmtId="0" fontId="13" fillId="11" borderId="5" xfId="3" applyFont="1" applyFill="1" applyBorder="1" applyAlignment="1">
      <alignment horizontal="center" vertical="center"/>
    </xf>
    <xf numFmtId="0" fontId="7" fillId="11" borderId="5" xfId="3" applyFont="1" applyFill="1" applyBorder="1" applyAlignment="1">
      <alignment horizontal="center" vertical="center"/>
    </xf>
    <xf numFmtId="0" fontId="7" fillId="11" borderId="1" xfId="3" applyFont="1" applyFill="1" applyBorder="1" applyAlignment="1" applyProtection="1">
      <alignment horizontal="left" vertical="center"/>
      <protection locked="0"/>
    </xf>
    <xf numFmtId="0" fontId="7" fillId="11" borderId="2" xfId="3" applyFont="1" applyFill="1" applyBorder="1" applyAlignment="1" applyProtection="1">
      <alignment horizontal="center" vertical="center"/>
      <protection locked="0"/>
    </xf>
    <xf numFmtId="1" fontId="10" fillId="11" borderId="2" xfId="3" applyNumberFormat="1" applyFont="1" applyFill="1" applyBorder="1" applyAlignment="1" applyProtection="1">
      <alignment horizontal="center" vertical="center"/>
      <protection locked="0"/>
    </xf>
    <xf numFmtId="0" fontId="4" fillId="11" borderId="3" xfId="3" applyFill="1" applyBorder="1"/>
    <xf numFmtId="0" fontId="10" fillId="11" borderId="4" xfId="3" applyFont="1" applyFill="1" applyBorder="1" applyAlignment="1">
      <alignment horizontal="center" vertical="center"/>
    </xf>
    <xf numFmtId="0" fontId="10" fillId="11" borderId="4" xfId="3" applyFont="1" applyFill="1" applyBorder="1" applyAlignment="1" applyProtection="1">
      <alignment horizontal="center" vertical="center"/>
      <protection locked="0"/>
    </xf>
    <xf numFmtId="0" fontId="10" fillId="11" borderId="14" xfId="3" applyFont="1" applyFill="1" applyBorder="1" applyAlignment="1">
      <alignment horizontal="center" vertical="center"/>
    </xf>
    <xf numFmtId="0" fontId="11" fillId="11" borderId="15" xfId="3" applyFont="1" applyFill="1" applyBorder="1" applyAlignment="1">
      <alignment horizontal="center" vertical="center"/>
    </xf>
    <xf numFmtId="0" fontId="12" fillId="11" borderId="15" xfId="3" applyFont="1" applyFill="1" applyBorder="1" applyAlignment="1">
      <alignment horizontal="center" vertical="center"/>
    </xf>
    <xf numFmtId="0" fontId="10" fillId="11" borderId="15" xfId="3" applyFont="1" applyFill="1" applyBorder="1" applyAlignment="1">
      <alignment horizontal="center" vertical="center"/>
    </xf>
    <xf numFmtId="0" fontId="4" fillId="11" borderId="16" xfId="3" applyFill="1" applyBorder="1"/>
    <xf numFmtId="0" fontId="6" fillId="0" borderId="0" xfId="3" applyFont="1" applyFill="1" applyAlignment="1">
      <alignment horizontal="center"/>
    </xf>
    <xf numFmtId="0" fontId="31" fillId="14" borderId="9" xfId="3" applyFont="1" applyFill="1" applyBorder="1" applyAlignment="1">
      <alignment horizontal="center" vertical="center"/>
    </xf>
    <xf numFmtId="0" fontId="21" fillId="4" borderId="46" xfId="3" applyFont="1" applyFill="1" applyBorder="1" applyAlignment="1" applyProtection="1">
      <alignment horizontal="center"/>
      <protection locked="0"/>
    </xf>
    <xf numFmtId="0" fontId="21" fillId="4" borderId="47" xfId="3" applyFont="1" applyFill="1" applyBorder="1" applyAlignment="1" applyProtection="1">
      <alignment horizontal="center"/>
      <protection locked="0"/>
    </xf>
    <xf numFmtId="0" fontId="21" fillId="4" borderId="48" xfId="3" applyFont="1" applyFill="1" applyBorder="1" applyAlignment="1" applyProtection="1">
      <alignment horizontal="center"/>
      <protection locked="0"/>
    </xf>
    <xf numFmtId="0" fontId="21" fillId="4" borderId="27" xfId="3" applyFont="1" applyFill="1" applyBorder="1" applyAlignment="1" applyProtection="1">
      <alignment horizontal="center"/>
      <protection locked="0"/>
    </xf>
    <xf numFmtId="0" fontId="21" fillId="4" borderId="65" xfId="3" applyFont="1" applyFill="1" applyBorder="1" applyAlignment="1" applyProtection="1">
      <alignment horizontal="center"/>
      <protection locked="0"/>
    </xf>
    <xf numFmtId="0" fontId="21" fillId="4" borderId="64" xfId="3" applyFont="1" applyFill="1" applyBorder="1" applyAlignment="1" applyProtection="1">
      <alignment horizontal="center"/>
      <protection locked="0"/>
    </xf>
    <xf numFmtId="0" fontId="42" fillId="4" borderId="7" xfId="3" applyFont="1" applyFill="1" applyBorder="1" applyAlignment="1" applyProtection="1">
      <alignment horizontal="center" vertical="center" wrapText="1"/>
      <protection locked="0"/>
    </xf>
    <xf numFmtId="0" fontId="42" fillId="4" borderId="2" xfId="3" applyFont="1" applyFill="1" applyBorder="1" applyAlignment="1" applyProtection="1">
      <alignment horizontal="center" vertical="center"/>
      <protection locked="0"/>
    </xf>
    <xf numFmtId="0" fontId="51" fillId="4" borderId="4" xfId="3" applyFont="1" applyFill="1" applyBorder="1" applyAlignment="1" applyProtection="1">
      <alignment horizontal="center" vertical="center"/>
      <protection locked="0"/>
    </xf>
    <xf numFmtId="0" fontId="51" fillId="4" borderId="5" xfId="3" applyFont="1" applyFill="1" applyBorder="1" applyAlignment="1" applyProtection="1">
      <alignment horizontal="center" vertical="center"/>
      <protection locked="0"/>
    </xf>
    <xf numFmtId="0" fontId="51" fillId="4" borderId="6" xfId="3" applyFont="1" applyFill="1" applyBorder="1" applyAlignment="1" applyProtection="1">
      <alignment horizontal="center" vertical="center"/>
      <protection locked="0"/>
    </xf>
    <xf numFmtId="0" fontId="42" fillId="4" borderId="54" xfId="3" applyFont="1" applyFill="1" applyBorder="1" applyAlignment="1" applyProtection="1">
      <alignment horizontal="center" vertical="center" wrapText="1"/>
      <protection locked="0"/>
    </xf>
    <xf numFmtId="0" fontId="42" fillId="4" borderId="5" xfId="3" applyFont="1" applyFill="1" applyBorder="1" applyAlignment="1" applyProtection="1">
      <alignment horizontal="center" vertical="center"/>
      <protection locked="0"/>
    </xf>
    <xf numFmtId="0" fontId="7" fillId="4" borderId="46" xfId="3" applyFont="1" applyFill="1" applyBorder="1" applyAlignment="1" applyProtection="1">
      <alignment horizontal="center" vertical="center"/>
      <protection locked="0"/>
    </xf>
    <xf numFmtId="0" fontId="41" fillId="4" borderId="51" xfId="3" applyFont="1" applyFill="1" applyBorder="1" applyAlignment="1" applyProtection="1">
      <alignment horizontal="center" vertical="center"/>
      <protection locked="0"/>
    </xf>
    <xf numFmtId="0" fontId="10" fillId="4" borderId="4" xfId="3" applyNumberFormat="1" applyFont="1" applyFill="1" applyBorder="1" applyAlignment="1" applyProtection="1">
      <alignment horizontal="center" vertical="center"/>
      <protection locked="0"/>
    </xf>
    <xf numFmtId="0" fontId="10" fillId="4" borderId="5" xfId="3" applyNumberFormat="1" applyFont="1" applyFill="1" applyBorder="1" applyAlignment="1" applyProtection="1">
      <alignment horizontal="center" vertical="center"/>
      <protection locked="0"/>
    </xf>
    <xf numFmtId="0" fontId="10" fillId="4" borderId="6" xfId="3" applyNumberFormat="1" applyFont="1" applyFill="1" applyBorder="1" applyAlignment="1" applyProtection="1">
      <alignment horizontal="center" vertical="center"/>
      <protection locked="0"/>
    </xf>
    <xf numFmtId="164" fontId="10" fillId="4" borderId="12" xfId="3" applyNumberFormat="1" applyFont="1" applyFill="1" applyBorder="1" applyAlignment="1" applyProtection="1">
      <alignment horizontal="center" vertical="center"/>
    </xf>
    <xf numFmtId="164" fontId="10" fillId="4" borderId="5" xfId="3" applyNumberFormat="1" applyFont="1" applyFill="1" applyBorder="1" applyAlignment="1" applyProtection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51" xfId="3" applyFont="1" applyFill="1" applyBorder="1" applyAlignment="1">
      <alignment horizontal="center" vertical="center"/>
    </xf>
    <xf numFmtId="0" fontId="10" fillId="4" borderId="4" xfId="3" applyNumberFormat="1" applyFont="1" applyFill="1" applyBorder="1" applyAlignment="1">
      <alignment horizontal="center" vertical="center"/>
    </xf>
    <xf numFmtId="0" fontId="10" fillId="4" borderId="5" xfId="3" applyNumberFormat="1" applyFont="1" applyFill="1" applyBorder="1" applyAlignment="1">
      <alignment horizontal="center" vertical="center"/>
    </xf>
    <xf numFmtId="0" fontId="10" fillId="4" borderId="6" xfId="3" applyNumberFormat="1" applyFont="1" applyFill="1" applyBorder="1" applyAlignment="1">
      <alignment horizontal="center" vertical="center"/>
    </xf>
    <xf numFmtId="0" fontId="7" fillId="4" borderId="9" xfId="3" applyFont="1" applyFill="1" applyBorder="1" applyAlignment="1" applyProtection="1">
      <alignment horizontal="center" vertical="center"/>
      <protection locked="0"/>
    </xf>
    <xf numFmtId="0" fontId="20" fillId="4" borderId="4" xfId="3" applyFont="1" applyFill="1" applyBorder="1" applyAlignment="1" applyProtection="1">
      <alignment horizontal="center" vertical="center"/>
      <protection locked="0"/>
    </xf>
    <xf numFmtId="0" fontId="20" fillId="4" borderId="5" xfId="3" applyFont="1" applyFill="1" applyBorder="1" applyAlignment="1" applyProtection="1">
      <alignment horizontal="center" vertical="center"/>
      <protection locked="0"/>
    </xf>
    <xf numFmtId="0" fontId="20" fillId="4" borderId="51" xfId="3" applyFont="1" applyFill="1" applyBorder="1" applyAlignment="1" applyProtection="1">
      <alignment horizontal="center" vertical="center"/>
      <protection locked="0"/>
    </xf>
    <xf numFmtId="0" fontId="7" fillId="4" borderId="9" xfId="3" applyFont="1" applyFill="1" applyBorder="1" applyAlignment="1">
      <alignment horizontal="center" vertical="center"/>
    </xf>
    <xf numFmtId="0" fontId="43" fillId="0" borderId="0" xfId="3" applyFont="1"/>
    <xf numFmtId="1" fontId="13" fillId="16" borderId="5" xfId="3" applyNumberFormat="1" applyFont="1" applyFill="1" applyBorder="1" applyAlignment="1" applyProtection="1">
      <alignment horizontal="center" vertical="center"/>
      <protection locked="0"/>
    </xf>
    <xf numFmtId="0" fontId="13" fillId="16" borderId="6" xfId="3" applyFont="1" applyFill="1" applyBorder="1" applyAlignment="1">
      <alignment horizontal="center" vertical="center"/>
    </xf>
    <xf numFmtId="0" fontId="11" fillId="16" borderId="6" xfId="3" applyFont="1" applyFill="1" applyBorder="1" applyAlignment="1">
      <alignment horizontal="center"/>
    </xf>
    <xf numFmtId="0" fontId="4" fillId="0" borderId="6" xfId="3" applyFill="1" applyBorder="1"/>
    <xf numFmtId="1" fontId="13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6" xfId="3" applyFont="1" applyFill="1" applyBorder="1" applyAlignment="1">
      <alignment horizontal="center" vertical="center"/>
    </xf>
    <xf numFmtId="0" fontId="7" fillId="16" borderId="1" xfId="3" applyFont="1" applyFill="1" applyBorder="1" applyAlignment="1" applyProtection="1">
      <alignment horizontal="left" vertical="center"/>
      <protection locked="0"/>
    </xf>
    <xf numFmtId="0" fontId="11" fillId="16" borderId="2" xfId="3" applyFont="1" applyFill="1" applyBorder="1" applyAlignment="1" applyProtection="1">
      <alignment horizontal="center" vertical="center"/>
      <protection locked="0"/>
    </xf>
    <xf numFmtId="0" fontId="12" fillId="16" borderId="2" xfId="3" applyFont="1" applyFill="1" applyBorder="1" applyAlignment="1" applyProtection="1">
      <alignment horizontal="center" vertical="center"/>
      <protection locked="0"/>
    </xf>
    <xf numFmtId="1" fontId="10" fillId="16" borderId="2" xfId="3" applyNumberFormat="1" applyFont="1" applyFill="1" applyBorder="1" applyAlignment="1" applyProtection="1">
      <alignment horizontal="center" vertical="center"/>
      <protection locked="0"/>
    </xf>
    <xf numFmtId="0" fontId="4" fillId="16" borderId="3" xfId="3" applyFill="1" applyBorder="1"/>
    <xf numFmtId="0" fontId="10" fillId="16" borderId="4" xfId="3" applyFont="1" applyFill="1" applyBorder="1" applyAlignment="1" applyProtection="1">
      <alignment horizontal="center" vertical="center"/>
      <protection locked="0"/>
    </xf>
    <xf numFmtId="0" fontId="10" fillId="16" borderId="14" xfId="3" applyFont="1" applyFill="1" applyBorder="1" applyAlignment="1" applyProtection="1">
      <alignment horizontal="center" vertical="center"/>
      <protection locked="0"/>
    </xf>
    <xf numFmtId="0" fontId="11" fillId="16" borderId="15" xfId="3" applyFont="1" applyFill="1" applyBorder="1" applyAlignment="1" applyProtection="1">
      <alignment horizontal="center" vertical="center"/>
      <protection locked="0"/>
    </xf>
    <xf numFmtId="0" fontId="12" fillId="16" borderId="15" xfId="3" applyFont="1" applyFill="1" applyBorder="1" applyAlignment="1" applyProtection="1">
      <alignment horizontal="center" vertical="center"/>
      <protection locked="0"/>
    </xf>
    <xf numFmtId="1" fontId="10" fillId="16" borderId="15" xfId="3" applyNumberFormat="1" applyFont="1" applyFill="1" applyBorder="1" applyAlignment="1" applyProtection="1">
      <alignment horizontal="center" vertical="center"/>
      <protection locked="0"/>
    </xf>
    <xf numFmtId="0" fontId="11" fillId="16" borderId="16" xfId="3" applyFont="1" applyFill="1" applyBorder="1" applyAlignment="1">
      <alignment horizontal="center"/>
    </xf>
    <xf numFmtId="0" fontId="6" fillId="18" borderId="9" xfId="3" applyFont="1" applyFill="1" applyBorder="1" applyAlignment="1" applyProtection="1">
      <alignment horizontal="center" vertical="center"/>
      <protection locked="0"/>
    </xf>
    <xf numFmtId="0" fontId="28" fillId="14" borderId="28" xfId="0" applyFont="1" applyFill="1" applyBorder="1" applyAlignment="1">
      <alignment vertical="center" wrapText="1"/>
    </xf>
    <xf numFmtId="0" fontId="49" fillId="14" borderId="4" xfId="3" applyFont="1" applyFill="1" applyBorder="1" applyAlignment="1" applyProtection="1">
      <alignment horizontal="center" vertical="center"/>
      <protection locked="0"/>
    </xf>
    <xf numFmtId="0" fontId="40" fillId="18" borderId="28" xfId="3" applyFont="1" applyFill="1" applyBorder="1" applyAlignment="1" applyProtection="1">
      <alignment horizontal="center"/>
      <protection locked="0"/>
    </xf>
    <xf numFmtId="0" fontId="40" fillId="18" borderId="29" xfId="3" applyFont="1" applyFill="1" applyBorder="1" applyAlignment="1" applyProtection="1">
      <alignment horizontal="center"/>
      <protection locked="0"/>
    </xf>
    <xf numFmtId="0" fontId="21" fillId="18" borderId="23" xfId="3" applyFont="1" applyFill="1" applyBorder="1" applyAlignment="1" applyProtection="1">
      <alignment horizontal="center" vertical="center" wrapText="1"/>
      <protection locked="0"/>
    </xf>
    <xf numFmtId="0" fontId="7" fillId="18" borderId="5" xfId="3" applyFont="1" applyFill="1" applyBorder="1" applyAlignment="1" applyProtection="1">
      <alignment horizontal="left" vertical="center"/>
      <protection locked="0"/>
    </xf>
    <xf numFmtId="0" fontId="6" fillId="18" borderId="25" xfId="3" applyFont="1" applyFill="1" applyBorder="1" applyAlignment="1" applyProtection="1">
      <alignment horizontal="center" vertical="center" wrapText="1"/>
      <protection locked="0"/>
    </xf>
    <xf numFmtId="0" fontId="10" fillId="18" borderId="8" xfId="3" applyNumberFormat="1" applyFont="1" applyFill="1" applyBorder="1" applyAlignment="1" applyProtection="1">
      <alignment horizontal="center" vertical="center"/>
      <protection locked="0"/>
    </xf>
    <xf numFmtId="0" fontId="10" fillId="18" borderId="5" xfId="3" applyNumberFormat="1" applyFont="1" applyFill="1" applyBorder="1" applyAlignment="1" applyProtection="1">
      <alignment horizontal="center" vertical="center"/>
      <protection locked="0"/>
    </xf>
    <xf numFmtId="0" fontId="14" fillId="18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/>
    <xf numFmtId="0" fontId="10" fillId="11" borderId="6" xfId="3" applyFont="1" applyFill="1" applyBorder="1" applyAlignment="1">
      <alignment horizontal="center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ont="1" applyBorder="1" applyAlignment="1" applyProtection="1">
      <alignment horizontal="center" vertical="center"/>
    </xf>
    <xf numFmtId="1" fontId="10" fillId="0" borderId="0" xfId="3" applyNumberFormat="1" applyFont="1" applyBorder="1" applyAlignment="1" applyProtection="1">
      <alignment horizontal="center" vertical="center"/>
      <protection locked="0"/>
    </xf>
    <xf numFmtId="0" fontId="10" fillId="0" borderId="0" xfId="3" applyFont="1" applyBorder="1" applyAlignment="1">
      <alignment horizontal="center" vertical="center"/>
    </xf>
    <xf numFmtId="0" fontId="33" fillId="0" borderId="20" xfId="6" applyFont="1" applyBorder="1" applyAlignment="1" applyProtection="1">
      <alignment horizontal="center" vertical="center"/>
      <protection locked="0"/>
    </xf>
    <xf numFmtId="0" fontId="33" fillId="0" borderId="0" xfId="6" applyFont="1" applyBorder="1" applyAlignment="1" applyProtection="1">
      <alignment horizontal="center" vertical="center"/>
      <protection locked="0"/>
    </xf>
    <xf numFmtId="0" fontId="11" fillId="11" borderId="2" xfId="3" applyFont="1" applyFill="1" applyBorder="1" applyAlignment="1" applyProtection="1">
      <alignment horizontal="center" vertical="center"/>
      <protection locked="0"/>
    </xf>
    <xf numFmtId="0" fontId="12" fillId="11" borderId="2" xfId="3" applyFont="1" applyFill="1" applyBorder="1" applyAlignment="1" applyProtection="1">
      <alignment horizontal="center" vertical="center"/>
      <protection locked="0"/>
    </xf>
    <xf numFmtId="1" fontId="10" fillId="11" borderId="35" xfId="3" applyNumberFormat="1" applyFont="1" applyFill="1" applyBorder="1" applyAlignment="1" applyProtection="1">
      <alignment horizontal="center" vertical="center"/>
      <protection locked="0"/>
    </xf>
    <xf numFmtId="0" fontId="10" fillId="11" borderId="40" xfId="3" applyFont="1" applyFill="1" applyBorder="1" applyAlignment="1">
      <alignment horizontal="center" vertical="center"/>
    </xf>
    <xf numFmtId="0" fontId="10" fillId="11" borderId="16" xfId="3" applyFont="1" applyFill="1" applyBorder="1" applyAlignment="1">
      <alignment horizontal="center"/>
    </xf>
    <xf numFmtId="0" fontId="6" fillId="3" borderId="4" xfId="3" applyFont="1" applyFill="1" applyBorder="1" applyAlignment="1" applyProtection="1">
      <alignment horizontal="center" vertical="center"/>
      <protection locked="0"/>
    </xf>
    <xf numFmtId="0" fontId="12" fillId="3" borderId="4" xfId="3" applyFont="1" applyFill="1" applyBorder="1" applyAlignment="1" applyProtection="1">
      <alignment horizontal="center" vertical="center"/>
      <protection locked="0"/>
    </xf>
    <xf numFmtId="0" fontId="12" fillId="3" borderId="45" xfId="3" applyFont="1" applyFill="1" applyBorder="1" applyAlignment="1" applyProtection="1">
      <alignment horizontal="center" vertical="center"/>
      <protection locked="0"/>
    </xf>
    <xf numFmtId="0" fontId="10" fillId="3" borderId="5" xfId="3" applyNumberFormat="1" applyFont="1" applyFill="1" applyBorder="1" applyAlignment="1" applyProtection="1">
      <alignment horizontal="center" vertical="center"/>
      <protection locked="0"/>
    </xf>
    <xf numFmtId="0" fontId="10" fillId="3" borderId="4" xfId="3" applyNumberFormat="1" applyFont="1" applyFill="1" applyBorder="1" applyAlignment="1" applyProtection="1">
      <alignment horizontal="center" vertical="center"/>
      <protection locked="0"/>
    </xf>
    <xf numFmtId="0" fontId="10" fillId="3" borderId="5" xfId="3" applyFont="1" applyFill="1" applyBorder="1" applyAlignment="1" applyProtection="1">
      <alignment horizontal="center" vertical="center"/>
      <protection locked="0"/>
    </xf>
    <xf numFmtId="0" fontId="38" fillId="3" borderId="5" xfId="3" applyFont="1" applyFill="1" applyBorder="1" applyAlignment="1" applyProtection="1">
      <alignment horizontal="center" vertical="center"/>
      <protection locked="0"/>
    </xf>
    <xf numFmtId="0" fontId="7" fillId="6" borderId="5" xfId="3" applyFont="1" applyFill="1" applyBorder="1" applyAlignment="1">
      <alignment horizontal="left" vertical="center"/>
    </xf>
    <xf numFmtId="0" fontId="11" fillId="3" borderId="51" xfId="3" applyFont="1" applyFill="1" applyBorder="1" applyAlignment="1" applyProtection="1">
      <alignment horizontal="center" vertical="center"/>
      <protection locked="0"/>
    </xf>
    <xf numFmtId="1" fontId="13" fillId="3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46" xfId="5" applyFont="1" applyFill="1" applyBorder="1" applyAlignment="1" applyProtection="1">
      <alignment vertical="center"/>
      <protection locked="0"/>
    </xf>
    <xf numFmtId="0" fontId="7" fillId="5" borderId="47" xfId="5" applyFont="1" applyFill="1" applyBorder="1" applyAlignment="1" applyProtection="1">
      <alignment vertical="center"/>
      <protection locked="0"/>
    </xf>
    <xf numFmtId="0" fontId="0" fillId="5" borderId="27" xfId="0" applyFill="1" applyBorder="1"/>
    <xf numFmtId="0" fontId="7" fillId="5" borderId="48" xfId="5" applyFont="1" applyFill="1" applyBorder="1" applyAlignment="1" applyProtection="1">
      <alignment vertical="center"/>
      <protection locked="0"/>
    </xf>
    <xf numFmtId="49" fontId="31" fillId="14" borderId="9" xfId="3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center" vertical="center"/>
    </xf>
    <xf numFmtId="0" fontId="49" fillId="0" borderId="4" xfId="3" applyFont="1" applyFill="1" applyBorder="1" applyAlignment="1" applyProtection="1">
      <alignment horizontal="center" vertical="center"/>
      <protection locked="0"/>
    </xf>
    <xf numFmtId="0" fontId="52" fillId="0" borderId="4" xfId="3" applyFont="1" applyFill="1" applyBorder="1" applyAlignment="1" applyProtection="1">
      <alignment horizontal="center" vertical="center"/>
      <protection locked="0"/>
    </xf>
    <xf numFmtId="1" fontId="20" fillId="0" borderId="5" xfId="2" applyNumberFormat="1" applyFont="1" applyFill="1" applyBorder="1" applyAlignment="1" applyProtection="1">
      <alignment horizontal="center" vertical="center"/>
      <protection locked="0"/>
    </xf>
    <xf numFmtId="0" fontId="13" fillId="0" borderId="6" xfId="2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1" fontId="13" fillId="0" borderId="6" xfId="3" applyNumberFormat="1" applyFont="1" applyFill="1" applyBorder="1" applyAlignment="1" applyProtection="1">
      <alignment horizontal="center" vertical="center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6" fillId="0" borderId="68" xfId="3" applyFont="1" applyFill="1" applyBorder="1" applyAlignment="1" applyProtection="1">
      <alignment horizontal="center" vertical="center"/>
      <protection locked="0"/>
    </xf>
    <xf numFmtId="0" fontId="10" fillId="3" borderId="56" xfId="3" applyFont="1" applyFill="1" applyBorder="1" applyAlignment="1" applyProtection="1">
      <alignment horizontal="center" vertical="center"/>
      <protection locked="0"/>
    </xf>
    <xf numFmtId="0" fontId="11" fillId="3" borderId="31" xfId="3" applyFont="1" applyFill="1" applyBorder="1" applyAlignment="1" applyProtection="1">
      <alignment horizontal="center" vertical="center"/>
      <protection locked="0"/>
    </xf>
    <xf numFmtId="0" fontId="38" fillId="3" borderId="31" xfId="3" applyFont="1" applyFill="1" applyBorder="1" applyAlignment="1" applyProtection="1">
      <alignment horizontal="center" vertical="center"/>
      <protection locked="0"/>
    </xf>
    <xf numFmtId="0" fontId="12" fillId="3" borderId="31" xfId="3" applyFont="1" applyFill="1" applyBorder="1" applyAlignment="1" applyProtection="1">
      <alignment horizontal="center" vertical="center"/>
      <protection locked="0"/>
    </xf>
    <xf numFmtId="1" fontId="10" fillId="3" borderId="69" xfId="3" applyNumberFormat="1" applyFont="1" applyFill="1" applyBorder="1" applyAlignment="1" applyProtection="1">
      <alignment horizontal="center" vertical="center"/>
      <protection locked="0"/>
    </xf>
    <xf numFmtId="0" fontId="4" fillId="3" borderId="32" xfId="3" applyFill="1" applyBorder="1"/>
    <xf numFmtId="0" fontId="6" fillId="0" borderId="5" xfId="6" applyFont="1" applyFill="1" applyBorder="1" applyAlignment="1" applyProtection="1">
      <alignment horizontal="center" vertical="center"/>
      <protection locked="0"/>
    </xf>
    <xf numFmtId="0" fontId="6" fillId="0" borderId="5" xfId="6" applyFont="1" applyFill="1" applyBorder="1" applyAlignment="1" applyProtection="1">
      <alignment horizontal="center" vertical="center" wrapText="1"/>
      <protection locked="0"/>
    </xf>
    <xf numFmtId="0" fontId="8" fillId="0" borderId="5" xfId="6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vertical="center" wrapText="1"/>
    </xf>
    <xf numFmtId="0" fontId="14" fillId="0" borderId="5" xfId="3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vertical="center"/>
    </xf>
    <xf numFmtId="0" fontId="14" fillId="0" borderId="5" xfId="5" applyFont="1" applyFill="1" applyBorder="1" applyAlignment="1" applyProtection="1">
      <alignment horizontal="center" vertical="center"/>
      <protection locked="0"/>
    </xf>
    <xf numFmtId="0" fontId="11" fillId="0" borderId="5" xfId="5" applyFont="1" applyFill="1" applyBorder="1" applyAlignment="1" applyProtection="1">
      <alignment horizontal="center" vertical="center"/>
      <protection locked="0"/>
    </xf>
    <xf numFmtId="0" fontId="12" fillId="0" borderId="5" xfId="5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6" fillId="0" borderId="6" xfId="6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/>
    </xf>
    <xf numFmtId="0" fontId="13" fillId="0" borderId="6" xfId="5" applyFont="1" applyFill="1" applyBorder="1" applyAlignment="1">
      <alignment horizontal="center" vertical="center"/>
    </xf>
    <xf numFmtId="49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2" fillId="0" borderId="14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1" fontId="20" fillId="0" borderId="15" xfId="2" applyNumberFormat="1" applyFont="1" applyFill="1" applyBorder="1" applyAlignment="1" applyProtection="1">
      <alignment horizontal="center" vertical="center"/>
      <protection locked="0"/>
    </xf>
    <xf numFmtId="0" fontId="4" fillId="0" borderId="16" xfId="3" applyFill="1" applyBorder="1"/>
  </cellXfs>
  <cellStyles count="8">
    <cellStyle name="Обычный" xfId="0" builtinId="0"/>
    <cellStyle name="Обычный 2" xfId="3"/>
    <cellStyle name="Обычный 2 2" xfId="2"/>
    <cellStyle name="Обычный 2 2 2" xfId="5"/>
    <cellStyle name="Обычный 2 2 3" xfId="7"/>
    <cellStyle name="Обычный 2 3" xfId="1"/>
    <cellStyle name="Обычный 2 3 2" xfId="6"/>
    <cellStyle name="Обычный 3" xfId="4"/>
  </cellStyles>
  <dxfs count="0"/>
  <tableStyles count="0" defaultTableStyle="TableStyleMedium2" defaultPivotStyle="PivotStyleMedium9"/>
  <colors>
    <mruColors>
      <color rgb="FFFFFFCC"/>
      <color rgb="FFFFCCFF"/>
      <color rgb="FFFF00FF"/>
      <color rgb="FF8EFAEB"/>
      <color rgb="FFD0CD4C"/>
      <color rgb="FFFFFF99"/>
      <color rgb="FFFFCC00"/>
      <color rgb="FFFF99FF"/>
      <color rgb="FFFF66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67"/>
  <sheetViews>
    <sheetView tabSelected="1" zoomScale="50" zoomScaleNormal="50" workbookViewId="0">
      <pane ySplit="2" topLeftCell="A137" activePane="bottomLeft" state="frozen"/>
      <selection pane="bottomLeft" activeCell="P160" sqref="P160"/>
    </sheetView>
  </sheetViews>
  <sheetFormatPr defaultRowHeight="14.4" x14ac:dyDescent="0.3"/>
  <cols>
    <col min="1" max="1" width="89.109375" customWidth="1"/>
    <col min="2" max="2" width="60.88671875" bestFit="1" customWidth="1"/>
    <col min="3" max="3" width="5.44140625" bestFit="1" customWidth="1"/>
    <col min="4" max="4" width="13.6640625" bestFit="1" customWidth="1"/>
    <col min="5" max="5" width="7.6640625" bestFit="1" customWidth="1"/>
    <col min="6" max="6" width="30.33203125" bestFit="1" customWidth="1"/>
    <col min="7" max="7" width="32.33203125" bestFit="1" customWidth="1"/>
    <col min="8" max="8" width="51.33203125" bestFit="1" customWidth="1"/>
    <col min="9" max="9" width="48.77734375" bestFit="1" customWidth="1"/>
    <col min="10" max="10" width="21.109375" bestFit="1" customWidth="1"/>
    <col min="11" max="11" width="80.6640625" bestFit="1" customWidth="1"/>
  </cols>
  <sheetData>
    <row r="1" spans="1:13" ht="60" customHeight="1" thickBot="1" x14ac:dyDescent="0.35">
      <c r="A1" s="339" t="s">
        <v>233</v>
      </c>
      <c r="B1" s="339"/>
      <c r="C1" s="339"/>
      <c r="D1" s="339"/>
      <c r="E1" s="339"/>
      <c r="F1" s="339"/>
      <c r="G1" s="339"/>
      <c r="H1" s="339"/>
      <c r="I1" s="339"/>
      <c r="J1" s="339"/>
      <c r="K1" s="340"/>
    </row>
    <row r="2" spans="1:13" ht="57" customHeight="1" thickBot="1" x14ac:dyDescent="0.35">
      <c r="A2" s="162" t="s">
        <v>39</v>
      </c>
      <c r="B2" s="163" t="s">
        <v>0</v>
      </c>
      <c r="C2" s="164" t="s">
        <v>1</v>
      </c>
      <c r="D2" s="164" t="s">
        <v>2</v>
      </c>
      <c r="E2" s="164" t="s">
        <v>3</v>
      </c>
      <c r="F2" s="164" t="s">
        <v>4</v>
      </c>
      <c r="G2" s="164" t="s">
        <v>5</v>
      </c>
      <c r="H2" s="164" t="s">
        <v>6</v>
      </c>
      <c r="I2" s="164" t="s">
        <v>7</v>
      </c>
      <c r="J2" s="164" t="s">
        <v>38</v>
      </c>
      <c r="K2" s="165" t="s">
        <v>60</v>
      </c>
    </row>
    <row r="3" spans="1:13" ht="35.4" customHeight="1" thickBot="1" x14ac:dyDescent="0.35">
      <c r="A3" s="29"/>
      <c r="B3" s="330" t="s">
        <v>234</v>
      </c>
      <c r="C3" s="331"/>
      <c r="D3" s="331"/>
      <c r="E3" s="331"/>
      <c r="F3" s="331"/>
      <c r="G3" s="331"/>
      <c r="H3" s="331"/>
      <c r="I3" s="331"/>
      <c r="J3" s="331"/>
      <c r="K3" s="332"/>
      <c r="L3" s="2"/>
      <c r="M3" s="2"/>
    </row>
    <row r="4" spans="1:13" s="161" customFormat="1" ht="21" x14ac:dyDescent="0.3">
      <c r="A4" s="502"/>
      <c r="B4" s="506" t="s">
        <v>180</v>
      </c>
      <c r="C4" s="489"/>
      <c r="D4" s="489"/>
      <c r="E4" s="489"/>
      <c r="F4" s="489"/>
      <c r="G4" s="489"/>
      <c r="H4" s="489"/>
      <c r="I4" s="490"/>
      <c r="J4" s="491"/>
      <c r="K4" s="507"/>
      <c r="L4" s="501"/>
      <c r="M4" s="501"/>
    </row>
    <row r="5" spans="1:13" s="161" customFormat="1" ht="18" x14ac:dyDescent="0.3">
      <c r="A5" s="177"/>
      <c r="B5" s="508" t="s">
        <v>181</v>
      </c>
      <c r="C5" s="248" t="s">
        <v>16</v>
      </c>
      <c r="D5" s="248" t="s">
        <v>14</v>
      </c>
      <c r="E5" s="248">
        <v>2006</v>
      </c>
      <c r="F5" s="249" t="s">
        <v>182</v>
      </c>
      <c r="G5" s="249" t="s">
        <v>183</v>
      </c>
      <c r="H5" s="248" t="s">
        <v>184</v>
      </c>
      <c r="I5" s="452" t="s">
        <v>185</v>
      </c>
      <c r="J5" s="492">
        <v>1</v>
      </c>
      <c r="K5" s="509" t="s">
        <v>186</v>
      </c>
      <c r="L5" s="501"/>
      <c r="M5" s="501"/>
    </row>
    <row r="6" spans="1:13" s="161" customFormat="1" ht="18" x14ac:dyDescent="0.3">
      <c r="A6" s="503"/>
      <c r="B6" s="510" t="s">
        <v>187</v>
      </c>
      <c r="C6" s="248" t="s">
        <v>16</v>
      </c>
      <c r="D6" s="248" t="s">
        <v>188</v>
      </c>
      <c r="E6" s="458">
        <v>1996</v>
      </c>
      <c r="F6" s="249" t="s">
        <v>189</v>
      </c>
      <c r="G6" s="249" t="s">
        <v>190</v>
      </c>
      <c r="H6" s="321"/>
      <c r="I6" s="459"/>
      <c r="J6" s="493">
        <v>2</v>
      </c>
      <c r="K6" s="511"/>
      <c r="L6" s="501"/>
      <c r="M6" s="501"/>
    </row>
    <row r="7" spans="1:13" s="161" customFormat="1" ht="18.600000000000001" thickBot="1" x14ac:dyDescent="0.35">
      <c r="A7" s="504"/>
      <c r="B7" s="512" t="s">
        <v>191</v>
      </c>
      <c r="C7" s="462" t="s">
        <v>16</v>
      </c>
      <c r="D7" s="462" t="s">
        <v>8</v>
      </c>
      <c r="E7" s="462">
        <v>2007</v>
      </c>
      <c r="F7" s="463" t="s">
        <v>192</v>
      </c>
      <c r="G7" s="463" t="s">
        <v>193</v>
      </c>
      <c r="H7" s="462" t="s">
        <v>194</v>
      </c>
      <c r="I7" s="464"/>
      <c r="J7" s="494">
        <v>3</v>
      </c>
      <c r="K7" s="513"/>
      <c r="L7" s="501"/>
      <c r="M7" s="501"/>
    </row>
    <row r="8" spans="1:13" s="161" customFormat="1" ht="21" x14ac:dyDescent="0.3">
      <c r="A8" s="505"/>
      <c r="B8" s="506" t="s">
        <v>195</v>
      </c>
      <c r="C8" s="489"/>
      <c r="D8" s="489"/>
      <c r="E8" s="489"/>
      <c r="F8" s="489"/>
      <c r="G8" s="489"/>
      <c r="H8" s="489"/>
      <c r="I8" s="490"/>
      <c r="J8" s="495"/>
      <c r="K8" s="514"/>
      <c r="L8" s="501"/>
      <c r="M8" s="501"/>
    </row>
    <row r="9" spans="1:13" s="161" customFormat="1" ht="18" x14ac:dyDescent="0.3">
      <c r="A9" s="177"/>
      <c r="B9" s="515" t="s">
        <v>196</v>
      </c>
      <c r="C9" s="248" t="s">
        <v>20</v>
      </c>
      <c r="D9" s="248" t="s">
        <v>188</v>
      </c>
      <c r="E9" s="248">
        <v>2017</v>
      </c>
      <c r="F9" s="249" t="s">
        <v>197</v>
      </c>
      <c r="G9" s="249" t="s">
        <v>198</v>
      </c>
      <c r="H9" s="248" t="s">
        <v>199</v>
      </c>
      <c r="I9" s="452" t="s">
        <v>200</v>
      </c>
      <c r="J9" s="496"/>
      <c r="K9" s="516"/>
      <c r="L9" s="501"/>
      <c r="M9" s="501"/>
    </row>
    <row r="10" spans="1:13" s="161" customFormat="1" ht="18.600000000000001" thickBot="1" x14ac:dyDescent="0.35">
      <c r="A10" s="504"/>
      <c r="B10" s="512" t="s">
        <v>201</v>
      </c>
      <c r="C10" s="462" t="s">
        <v>20</v>
      </c>
      <c r="D10" s="462" t="s">
        <v>8</v>
      </c>
      <c r="E10" s="462">
        <v>2009</v>
      </c>
      <c r="F10" s="463" t="s">
        <v>202</v>
      </c>
      <c r="G10" s="463" t="s">
        <v>203</v>
      </c>
      <c r="H10" s="478" t="s">
        <v>204</v>
      </c>
      <c r="I10" s="479" t="s">
        <v>205</v>
      </c>
      <c r="J10" s="494"/>
      <c r="K10" s="513"/>
      <c r="L10" s="501"/>
      <c r="M10" s="501"/>
    </row>
    <row r="11" spans="1:13" s="161" customFormat="1" ht="21" x14ac:dyDescent="0.3">
      <c r="A11" s="505"/>
      <c r="B11" s="506" t="s">
        <v>206</v>
      </c>
      <c r="C11" s="489"/>
      <c r="D11" s="489"/>
      <c r="E11" s="489"/>
      <c r="F11" s="489"/>
      <c r="G11" s="489"/>
      <c r="H11" s="489"/>
      <c r="I11" s="490"/>
      <c r="J11" s="497"/>
      <c r="K11" s="514"/>
      <c r="L11" s="501"/>
      <c r="M11" s="501"/>
    </row>
    <row r="12" spans="1:13" s="161" customFormat="1" ht="18" x14ac:dyDescent="0.3">
      <c r="A12" s="177"/>
      <c r="B12" s="510" t="s">
        <v>207</v>
      </c>
      <c r="C12" s="243" t="s">
        <v>15</v>
      </c>
      <c r="D12" s="243" t="s">
        <v>188</v>
      </c>
      <c r="E12" s="243">
        <v>2012</v>
      </c>
      <c r="F12" s="244" t="s">
        <v>208</v>
      </c>
      <c r="G12" s="244" t="s">
        <v>209</v>
      </c>
      <c r="H12" s="243" t="s">
        <v>95</v>
      </c>
      <c r="I12" s="483" t="s">
        <v>210</v>
      </c>
      <c r="J12" s="498">
        <v>1</v>
      </c>
      <c r="K12" s="516"/>
      <c r="L12" s="501"/>
      <c r="M12" s="501"/>
    </row>
    <row r="13" spans="1:13" s="161" customFormat="1" ht="18.600000000000001" thickBot="1" x14ac:dyDescent="0.35">
      <c r="A13" s="504"/>
      <c r="B13" s="517" t="s">
        <v>211</v>
      </c>
      <c r="C13" s="478" t="s">
        <v>15</v>
      </c>
      <c r="D13" s="478" t="s">
        <v>8</v>
      </c>
      <c r="E13" s="478">
        <v>2015</v>
      </c>
      <c r="F13" s="485" t="s">
        <v>212</v>
      </c>
      <c r="G13" s="485" t="s">
        <v>213</v>
      </c>
      <c r="H13" s="478" t="s">
        <v>214</v>
      </c>
      <c r="I13" s="479" t="s">
        <v>215</v>
      </c>
      <c r="J13" s="499">
        <v>2</v>
      </c>
      <c r="K13" s="513"/>
      <c r="L13" s="501"/>
      <c r="M13" s="501"/>
    </row>
    <row r="14" spans="1:13" s="161" customFormat="1" ht="21" x14ac:dyDescent="0.3">
      <c r="A14" s="505"/>
      <c r="B14" s="506" t="s">
        <v>216</v>
      </c>
      <c r="C14" s="489"/>
      <c r="D14" s="489"/>
      <c r="E14" s="489"/>
      <c r="F14" s="489"/>
      <c r="G14" s="489"/>
      <c r="H14" s="489"/>
      <c r="I14" s="490"/>
      <c r="J14" s="497"/>
      <c r="K14" s="514"/>
      <c r="L14" s="501"/>
      <c r="M14" s="501"/>
    </row>
    <row r="15" spans="1:13" s="161" customFormat="1" ht="23.4" x14ac:dyDescent="0.3">
      <c r="A15" s="179">
        <v>4</v>
      </c>
      <c r="B15" s="510" t="s">
        <v>217</v>
      </c>
      <c r="C15" s="243" t="s">
        <v>16</v>
      </c>
      <c r="D15" s="243" t="s">
        <v>8</v>
      </c>
      <c r="E15" s="243">
        <v>2004</v>
      </c>
      <c r="F15" s="244" t="s">
        <v>96</v>
      </c>
      <c r="G15" s="244" t="s">
        <v>218</v>
      </c>
      <c r="H15" s="243" t="s">
        <v>97</v>
      </c>
      <c r="I15" s="483" t="s">
        <v>92</v>
      </c>
      <c r="J15" s="498">
        <v>1</v>
      </c>
      <c r="K15" s="509" t="s">
        <v>589</v>
      </c>
      <c r="L15" s="501"/>
      <c r="M15" s="501"/>
    </row>
    <row r="16" spans="1:13" s="161" customFormat="1" ht="18" x14ac:dyDescent="0.3">
      <c r="A16" s="177"/>
      <c r="B16" s="510" t="s">
        <v>219</v>
      </c>
      <c r="C16" s="243" t="s">
        <v>16</v>
      </c>
      <c r="D16" s="243" t="s">
        <v>8</v>
      </c>
      <c r="E16" s="243">
        <v>2004</v>
      </c>
      <c r="F16" s="244" t="s">
        <v>96</v>
      </c>
      <c r="G16" s="244" t="s">
        <v>220</v>
      </c>
      <c r="H16" s="243" t="s">
        <v>97</v>
      </c>
      <c r="I16" s="483" t="s">
        <v>92</v>
      </c>
      <c r="J16" s="500">
        <v>2</v>
      </c>
      <c r="K16" s="516"/>
      <c r="L16" s="501"/>
      <c r="M16" s="501"/>
    </row>
    <row r="17" spans="1:13" s="161" customFormat="1" ht="18" x14ac:dyDescent="0.3">
      <c r="A17" s="177"/>
      <c r="B17" s="510" t="s">
        <v>221</v>
      </c>
      <c r="C17" s="243" t="s">
        <v>15</v>
      </c>
      <c r="D17" s="243" t="s">
        <v>188</v>
      </c>
      <c r="E17" s="243">
        <v>2018</v>
      </c>
      <c r="F17" s="244" t="s">
        <v>98</v>
      </c>
      <c r="G17" s="244" t="s">
        <v>222</v>
      </c>
      <c r="H17" s="243" t="s">
        <v>97</v>
      </c>
      <c r="I17" s="483" t="s">
        <v>92</v>
      </c>
      <c r="J17" s="500"/>
      <c r="K17" s="516"/>
      <c r="L17" s="501"/>
      <c r="M17" s="501"/>
    </row>
    <row r="18" spans="1:13" s="161" customFormat="1" ht="18" x14ac:dyDescent="0.3">
      <c r="A18" s="177"/>
      <c r="B18" s="510" t="s">
        <v>61</v>
      </c>
      <c r="C18" s="243" t="s">
        <v>16</v>
      </c>
      <c r="D18" s="243" t="s">
        <v>14</v>
      </c>
      <c r="E18" s="243">
        <v>2013</v>
      </c>
      <c r="F18" s="244" t="s">
        <v>98</v>
      </c>
      <c r="G18" s="244" t="s">
        <v>62</v>
      </c>
      <c r="H18" s="243" t="s">
        <v>93</v>
      </c>
      <c r="I18" s="483" t="s">
        <v>92</v>
      </c>
      <c r="J18" s="500">
        <v>3</v>
      </c>
      <c r="K18" s="516"/>
      <c r="L18" s="501"/>
      <c r="M18" s="501"/>
    </row>
    <row r="19" spans="1:13" s="161" customFormat="1" ht="18" x14ac:dyDescent="0.3">
      <c r="A19" s="177"/>
      <c r="B19" s="510" t="s">
        <v>223</v>
      </c>
      <c r="C19" s="243" t="s">
        <v>16</v>
      </c>
      <c r="D19" s="243"/>
      <c r="E19" s="243">
        <v>2008</v>
      </c>
      <c r="F19" s="244" t="s">
        <v>224</v>
      </c>
      <c r="G19" s="244" t="s">
        <v>225</v>
      </c>
      <c r="H19" s="243" t="s">
        <v>226</v>
      </c>
      <c r="I19" s="483" t="s">
        <v>92</v>
      </c>
      <c r="J19" s="500"/>
      <c r="K19" s="516"/>
      <c r="L19" s="501"/>
      <c r="M19" s="501"/>
    </row>
    <row r="20" spans="1:13" s="161" customFormat="1" ht="18" x14ac:dyDescent="0.3">
      <c r="A20" s="177"/>
      <c r="B20" s="510" t="s">
        <v>227</v>
      </c>
      <c r="C20" s="243" t="s">
        <v>16</v>
      </c>
      <c r="D20" s="243" t="s">
        <v>8</v>
      </c>
      <c r="E20" s="243">
        <v>2004</v>
      </c>
      <c r="F20" s="244" t="s">
        <v>228</v>
      </c>
      <c r="G20" s="244" t="s">
        <v>229</v>
      </c>
      <c r="H20" s="243" t="s">
        <v>230</v>
      </c>
      <c r="I20" s="483" t="s">
        <v>231</v>
      </c>
      <c r="J20" s="500"/>
      <c r="K20" s="516"/>
      <c r="L20" s="501"/>
      <c r="M20" s="501"/>
    </row>
    <row r="21" spans="1:13" s="161" customFormat="1" ht="18.600000000000001" thickBot="1" x14ac:dyDescent="0.35">
      <c r="A21" s="504"/>
      <c r="B21" s="517" t="s">
        <v>11</v>
      </c>
      <c r="C21" s="478" t="s">
        <v>16</v>
      </c>
      <c r="D21" s="478" t="s">
        <v>8</v>
      </c>
      <c r="E21" s="478">
        <v>2012</v>
      </c>
      <c r="F21" s="485" t="s">
        <v>12</v>
      </c>
      <c r="G21" s="485" t="s">
        <v>13</v>
      </c>
      <c r="H21" s="478" t="s">
        <v>93</v>
      </c>
      <c r="I21" s="479" t="s">
        <v>92</v>
      </c>
      <c r="J21" s="499"/>
      <c r="K21" s="513"/>
      <c r="L21" s="501"/>
      <c r="M21" s="501"/>
    </row>
    <row r="22" spans="1:13" s="161" customFormat="1" ht="24" thickBot="1" x14ac:dyDescent="0.35">
      <c r="A22" s="523"/>
      <c r="B22" s="524" t="s">
        <v>255</v>
      </c>
      <c r="C22" s="524"/>
      <c r="D22" s="524"/>
      <c r="E22" s="524"/>
      <c r="F22" s="524"/>
      <c r="G22" s="524"/>
      <c r="H22" s="524"/>
      <c r="I22" s="524"/>
      <c r="J22" s="524"/>
      <c r="K22" s="525"/>
      <c r="L22" s="501"/>
      <c r="M22" s="501"/>
    </row>
    <row r="23" spans="1:13" s="161" customFormat="1" ht="21" x14ac:dyDescent="0.3">
      <c r="A23" s="193"/>
      <c r="B23" s="538" t="s">
        <v>254</v>
      </c>
      <c r="C23" s="526"/>
      <c r="D23" s="526"/>
      <c r="E23" s="526"/>
      <c r="F23" s="526"/>
      <c r="G23" s="526"/>
      <c r="H23" s="526"/>
      <c r="I23" s="526"/>
      <c r="J23" s="526"/>
      <c r="K23" s="527"/>
    </row>
    <row r="24" spans="1:13" s="161" customFormat="1" ht="18" x14ac:dyDescent="0.3">
      <c r="A24" s="177"/>
      <c r="B24" s="539" t="s">
        <v>253</v>
      </c>
      <c r="C24" s="529" t="s">
        <v>15</v>
      </c>
      <c r="D24" s="529" t="s">
        <v>19</v>
      </c>
      <c r="E24" s="529">
        <v>2011</v>
      </c>
      <c r="F24" s="530" t="s">
        <v>252</v>
      </c>
      <c r="G24" s="530" t="s">
        <v>251</v>
      </c>
      <c r="H24" s="529" t="s">
        <v>246</v>
      </c>
      <c r="I24" s="531" t="s">
        <v>250</v>
      </c>
      <c r="J24" s="532">
        <v>1</v>
      </c>
      <c r="K24" s="533"/>
    </row>
    <row r="25" spans="1:13" s="161" customFormat="1" ht="18" x14ac:dyDescent="0.3">
      <c r="A25" s="177"/>
      <c r="B25" s="539" t="s">
        <v>249</v>
      </c>
      <c r="C25" s="529" t="s">
        <v>15</v>
      </c>
      <c r="D25" s="529" t="s">
        <v>8</v>
      </c>
      <c r="E25" s="529">
        <v>2011</v>
      </c>
      <c r="F25" s="530" t="s">
        <v>248</v>
      </c>
      <c r="G25" s="530" t="s">
        <v>247</v>
      </c>
      <c r="H25" s="529" t="s">
        <v>246</v>
      </c>
      <c r="I25" s="531" t="s">
        <v>245</v>
      </c>
      <c r="J25" s="532">
        <v>2</v>
      </c>
      <c r="K25" s="533"/>
    </row>
    <row r="26" spans="1:13" s="161" customFormat="1" ht="18" x14ac:dyDescent="0.3">
      <c r="A26" s="177"/>
      <c r="B26" s="539" t="s">
        <v>244</v>
      </c>
      <c r="C26" s="529" t="s">
        <v>15</v>
      </c>
      <c r="D26" s="529" t="s">
        <v>8</v>
      </c>
      <c r="E26" s="529">
        <v>2015</v>
      </c>
      <c r="F26" s="530" t="s">
        <v>243</v>
      </c>
      <c r="G26" s="530" t="s">
        <v>242</v>
      </c>
      <c r="H26" s="529" t="s">
        <v>236</v>
      </c>
      <c r="I26" s="531" t="s">
        <v>236</v>
      </c>
      <c r="J26" s="532">
        <v>3</v>
      </c>
      <c r="K26" s="533"/>
    </row>
    <row r="27" spans="1:13" s="161" customFormat="1" ht="18" x14ac:dyDescent="0.3">
      <c r="A27" s="177"/>
      <c r="B27" s="540" t="s">
        <v>241</v>
      </c>
      <c r="C27" s="535" t="s">
        <v>15</v>
      </c>
      <c r="D27" s="535" t="s">
        <v>19</v>
      </c>
      <c r="E27" s="535">
        <v>2015</v>
      </c>
      <c r="F27" s="536" t="s">
        <v>238</v>
      </c>
      <c r="G27" s="536" t="s">
        <v>240</v>
      </c>
      <c r="H27" s="535" t="s">
        <v>236</v>
      </c>
      <c r="I27" s="537" t="s">
        <v>236</v>
      </c>
      <c r="J27" s="532">
        <v>4</v>
      </c>
      <c r="K27" s="533"/>
    </row>
    <row r="28" spans="1:13" s="161" customFormat="1" ht="18.600000000000001" thickBot="1" x14ac:dyDescent="0.35">
      <c r="A28" s="177"/>
      <c r="B28" s="541" t="s">
        <v>239</v>
      </c>
      <c r="C28" s="542" t="s">
        <v>15</v>
      </c>
      <c r="D28" s="542" t="s">
        <v>8</v>
      </c>
      <c r="E28" s="542">
        <v>2015</v>
      </c>
      <c r="F28" s="543" t="s">
        <v>238</v>
      </c>
      <c r="G28" s="543" t="s">
        <v>237</v>
      </c>
      <c r="H28" s="542" t="s">
        <v>236</v>
      </c>
      <c r="I28" s="544" t="s">
        <v>236</v>
      </c>
      <c r="J28" s="545">
        <v>5</v>
      </c>
      <c r="K28" s="546"/>
    </row>
    <row r="29" spans="1:13" ht="24" thickBot="1" x14ac:dyDescent="0.35">
      <c r="A29" s="29"/>
      <c r="B29" s="343" t="s">
        <v>297</v>
      </c>
      <c r="C29" s="344"/>
      <c r="D29" s="344"/>
      <c r="E29" s="344"/>
      <c r="F29" s="344"/>
      <c r="G29" s="344"/>
      <c r="H29" s="344"/>
      <c r="I29" s="344"/>
      <c r="J29" s="344"/>
      <c r="K29" s="345"/>
    </row>
    <row r="30" spans="1:13" s="161" customFormat="1" ht="18" x14ac:dyDescent="0.3">
      <c r="A30" s="599"/>
      <c r="B30" s="619" t="s">
        <v>129</v>
      </c>
      <c r="C30" s="607"/>
      <c r="D30" s="607"/>
      <c r="E30" s="607"/>
      <c r="F30" s="607"/>
      <c r="G30" s="607"/>
      <c r="H30" s="607"/>
      <c r="I30" s="217"/>
      <c r="J30" s="609"/>
      <c r="K30" s="224"/>
    </row>
    <row r="31" spans="1:13" s="161" customFormat="1" ht="18" x14ac:dyDescent="0.3">
      <c r="A31" s="618"/>
      <c r="B31" s="225" t="s">
        <v>295</v>
      </c>
      <c r="C31" s="216" t="s">
        <v>16</v>
      </c>
      <c r="D31" s="216" t="s">
        <v>34</v>
      </c>
      <c r="E31" s="216">
        <v>2016</v>
      </c>
      <c r="F31" s="217" t="s">
        <v>294</v>
      </c>
      <c r="G31" s="217" t="s">
        <v>293</v>
      </c>
      <c r="H31" s="218" t="s">
        <v>290</v>
      </c>
      <c r="I31" s="216" t="s">
        <v>275</v>
      </c>
      <c r="J31" s="625">
        <v>1</v>
      </c>
      <c r="K31" s="219"/>
    </row>
    <row r="32" spans="1:13" s="161" customFormat="1" ht="18" x14ac:dyDescent="0.3">
      <c r="A32" s="618"/>
      <c r="B32" s="225" t="s">
        <v>292</v>
      </c>
      <c r="C32" s="216" t="s">
        <v>16</v>
      </c>
      <c r="D32" s="216" t="s">
        <v>33</v>
      </c>
      <c r="E32" s="216">
        <v>2013</v>
      </c>
      <c r="F32" s="217" t="s">
        <v>127</v>
      </c>
      <c r="G32" s="217" t="s">
        <v>291</v>
      </c>
      <c r="H32" s="218" t="s">
        <v>290</v>
      </c>
      <c r="I32" s="216" t="s">
        <v>275</v>
      </c>
      <c r="J32" s="609">
        <v>2</v>
      </c>
      <c r="K32" s="219"/>
    </row>
    <row r="33" spans="1:12" s="161" customFormat="1" ht="18" x14ac:dyDescent="0.3">
      <c r="A33" s="618"/>
      <c r="B33" s="225" t="s">
        <v>128</v>
      </c>
      <c r="C33" s="216" t="s">
        <v>15</v>
      </c>
      <c r="D33" s="216" t="s">
        <v>33</v>
      </c>
      <c r="E33" s="216">
        <v>2016</v>
      </c>
      <c r="F33" s="217" t="s">
        <v>127</v>
      </c>
      <c r="G33" s="217" t="s">
        <v>126</v>
      </c>
      <c r="H33" s="218"/>
      <c r="I33" s="216" t="s">
        <v>289</v>
      </c>
      <c r="J33" s="625">
        <v>1</v>
      </c>
      <c r="K33" s="219"/>
    </row>
    <row r="34" spans="1:12" s="161" customFormat="1" ht="18" x14ac:dyDescent="0.35">
      <c r="A34" s="223"/>
      <c r="B34" s="225" t="s">
        <v>288</v>
      </c>
      <c r="C34" s="216" t="s">
        <v>15</v>
      </c>
      <c r="D34" s="216" t="s">
        <v>120</v>
      </c>
      <c r="E34" s="216">
        <v>2008</v>
      </c>
      <c r="F34" s="217" t="s">
        <v>287</v>
      </c>
      <c r="G34" s="217" t="s">
        <v>286</v>
      </c>
      <c r="H34" s="209"/>
      <c r="I34" s="210" t="s">
        <v>275</v>
      </c>
      <c r="J34" s="625">
        <v>1</v>
      </c>
      <c r="K34" s="610"/>
      <c r="L34" s="598"/>
    </row>
    <row r="35" spans="1:12" s="161" customFormat="1" ht="21" x14ac:dyDescent="0.3">
      <c r="A35" s="597"/>
      <c r="B35" s="620" t="s">
        <v>285</v>
      </c>
      <c r="C35" s="612"/>
      <c r="D35" s="612"/>
      <c r="E35" s="612"/>
      <c r="F35" s="612"/>
      <c r="G35" s="612"/>
      <c r="H35" s="612"/>
      <c r="I35" s="626"/>
      <c r="J35" s="609"/>
      <c r="K35" s="219"/>
    </row>
    <row r="36" spans="1:12" s="161" customFormat="1" ht="18" x14ac:dyDescent="0.3">
      <c r="A36" s="223"/>
      <c r="B36" s="225" t="s">
        <v>284</v>
      </c>
      <c r="C36" s="216" t="s">
        <v>15</v>
      </c>
      <c r="D36" s="216" t="s">
        <v>24</v>
      </c>
      <c r="E36" s="216">
        <v>2014</v>
      </c>
      <c r="F36" s="217" t="s">
        <v>283</v>
      </c>
      <c r="G36" s="217" t="s">
        <v>282</v>
      </c>
      <c r="H36" s="218"/>
      <c r="I36" s="216" t="s">
        <v>275</v>
      </c>
      <c r="J36" s="625">
        <v>1</v>
      </c>
      <c r="K36" s="219"/>
    </row>
    <row r="37" spans="1:12" s="161" customFormat="1" ht="18" x14ac:dyDescent="0.3">
      <c r="A37" s="223"/>
      <c r="B37" s="225" t="s">
        <v>281</v>
      </c>
      <c r="C37" s="216" t="s">
        <v>16</v>
      </c>
      <c r="D37" s="216" t="s">
        <v>29</v>
      </c>
      <c r="E37" s="216">
        <v>2010</v>
      </c>
      <c r="F37" s="217" t="s">
        <v>280</v>
      </c>
      <c r="G37" s="217" t="s">
        <v>279</v>
      </c>
      <c r="H37" s="218"/>
      <c r="I37" s="216" t="s">
        <v>275</v>
      </c>
      <c r="J37" s="625">
        <v>1</v>
      </c>
      <c r="K37" s="219"/>
    </row>
    <row r="38" spans="1:12" s="161" customFormat="1" ht="18" x14ac:dyDescent="0.3">
      <c r="A38" s="223"/>
      <c r="B38" s="225" t="s">
        <v>278</v>
      </c>
      <c r="C38" s="216" t="s">
        <v>16</v>
      </c>
      <c r="D38" s="216" t="s">
        <v>8</v>
      </c>
      <c r="E38" s="216">
        <v>2012</v>
      </c>
      <c r="F38" s="217" t="s">
        <v>277</v>
      </c>
      <c r="G38" s="217" t="s">
        <v>276</v>
      </c>
      <c r="H38" s="218"/>
      <c r="I38" s="216" t="s">
        <v>275</v>
      </c>
      <c r="J38" s="609">
        <v>2</v>
      </c>
      <c r="K38" s="219"/>
    </row>
    <row r="39" spans="1:12" s="161" customFormat="1" ht="21" x14ac:dyDescent="0.3">
      <c r="A39" s="597"/>
      <c r="B39" s="620" t="s">
        <v>117</v>
      </c>
      <c r="C39" s="612"/>
      <c r="D39" s="612"/>
      <c r="E39" s="612"/>
      <c r="F39" s="612"/>
      <c r="G39" s="612"/>
      <c r="H39" s="612"/>
      <c r="I39" s="626"/>
      <c r="J39" s="609"/>
      <c r="K39" s="219"/>
    </row>
    <row r="40" spans="1:12" s="161" customFormat="1" ht="18" x14ac:dyDescent="0.3">
      <c r="A40" s="177"/>
      <c r="B40" s="225" t="s">
        <v>274</v>
      </c>
      <c r="C40" s="216" t="s">
        <v>15</v>
      </c>
      <c r="D40" s="216" t="s">
        <v>25</v>
      </c>
      <c r="E40" s="216">
        <v>2017</v>
      </c>
      <c r="F40" s="217" t="s">
        <v>273</v>
      </c>
      <c r="G40" s="217" t="s">
        <v>272</v>
      </c>
      <c r="H40" s="218" t="s">
        <v>119</v>
      </c>
      <c r="I40" s="216" t="s">
        <v>245</v>
      </c>
      <c r="J40" s="625">
        <v>1</v>
      </c>
      <c r="K40" s="219"/>
    </row>
    <row r="41" spans="1:12" s="161" customFormat="1" ht="21" x14ac:dyDescent="0.3">
      <c r="A41" s="597"/>
      <c r="B41" s="620" t="s">
        <v>271</v>
      </c>
      <c r="C41" s="612"/>
      <c r="D41" s="612"/>
      <c r="E41" s="612"/>
      <c r="F41" s="612"/>
      <c r="G41" s="612"/>
      <c r="H41" s="612"/>
      <c r="I41" s="626"/>
      <c r="J41" s="609"/>
      <c r="K41" s="219"/>
    </row>
    <row r="42" spans="1:12" s="161" customFormat="1" ht="18" x14ac:dyDescent="0.3">
      <c r="A42" s="223"/>
      <c r="B42" s="225" t="s">
        <v>125</v>
      </c>
      <c r="C42" s="216" t="s">
        <v>15</v>
      </c>
      <c r="D42" s="216" t="s">
        <v>124</v>
      </c>
      <c r="E42" s="216">
        <v>2015</v>
      </c>
      <c r="F42" s="217" t="s">
        <v>123</v>
      </c>
      <c r="G42" s="217" t="s">
        <v>122</v>
      </c>
      <c r="H42" s="218" t="s">
        <v>121</v>
      </c>
      <c r="I42" s="216" t="s">
        <v>270</v>
      </c>
      <c r="J42" s="625">
        <v>1</v>
      </c>
      <c r="K42" s="219"/>
    </row>
    <row r="43" spans="1:12" s="161" customFormat="1" ht="21" x14ac:dyDescent="0.3">
      <c r="A43" s="596"/>
      <c r="B43" s="316" t="s">
        <v>269</v>
      </c>
      <c r="C43" s="614"/>
      <c r="D43" s="614"/>
      <c r="E43" s="614"/>
      <c r="F43" s="614"/>
      <c r="G43" s="614"/>
      <c r="H43" s="614"/>
      <c r="I43" s="627"/>
      <c r="J43" s="628"/>
      <c r="K43" s="222"/>
    </row>
    <row r="44" spans="1:12" s="161" customFormat="1" ht="18" x14ac:dyDescent="0.3">
      <c r="A44" s="177"/>
      <c r="B44" s="226" t="s">
        <v>268</v>
      </c>
      <c r="C44" s="210" t="s">
        <v>15</v>
      </c>
      <c r="D44" s="210" t="s">
        <v>33</v>
      </c>
      <c r="E44" s="210">
        <v>2018</v>
      </c>
      <c r="F44" s="211"/>
      <c r="G44" s="211"/>
      <c r="H44" s="210" t="s">
        <v>119</v>
      </c>
      <c r="I44" s="210" t="s">
        <v>265</v>
      </c>
      <c r="J44" s="617">
        <v>1</v>
      </c>
      <c r="K44" s="219"/>
    </row>
    <row r="45" spans="1:12" s="161" customFormat="1" ht="18" x14ac:dyDescent="0.3">
      <c r="A45" s="177"/>
      <c r="B45" s="225" t="s">
        <v>267</v>
      </c>
      <c r="C45" s="216" t="s">
        <v>15</v>
      </c>
      <c r="D45" s="216" t="s">
        <v>34</v>
      </c>
      <c r="E45" s="216">
        <v>2018</v>
      </c>
      <c r="F45" s="217"/>
      <c r="G45" s="217"/>
      <c r="H45" s="216"/>
      <c r="I45" s="216" t="s">
        <v>265</v>
      </c>
      <c r="J45" s="220">
        <v>2</v>
      </c>
      <c r="K45" s="219"/>
    </row>
    <row r="46" spans="1:12" s="161" customFormat="1" ht="18.600000000000001" thickBot="1" x14ac:dyDescent="0.35">
      <c r="A46" s="177"/>
      <c r="B46" s="621" t="s">
        <v>266</v>
      </c>
      <c r="C46" s="622" t="s">
        <v>15</v>
      </c>
      <c r="D46" s="622" t="s">
        <v>10</v>
      </c>
      <c r="E46" s="622">
        <v>2015</v>
      </c>
      <c r="F46" s="623"/>
      <c r="G46" s="623"/>
      <c r="H46" s="622" t="s">
        <v>118</v>
      </c>
      <c r="I46" s="210" t="s">
        <v>265</v>
      </c>
      <c r="J46" s="624">
        <v>1</v>
      </c>
      <c r="K46" s="227" t="s">
        <v>296</v>
      </c>
    </row>
    <row r="47" spans="1:12" ht="24" thickBot="1" x14ac:dyDescent="0.35">
      <c r="A47" s="173"/>
      <c r="B47" s="693" t="s">
        <v>358</v>
      </c>
      <c r="C47" s="694"/>
      <c r="D47" s="694"/>
      <c r="E47" s="694"/>
      <c r="F47" s="694"/>
      <c r="G47" s="694"/>
      <c r="H47" s="694"/>
      <c r="I47" s="695"/>
      <c r="J47" s="694"/>
      <c r="K47" s="696"/>
    </row>
    <row r="48" spans="1:12" s="161" customFormat="1" ht="21" x14ac:dyDescent="0.3">
      <c r="A48" s="691"/>
      <c r="B48" s="701" t="s">
        <v>140</v>
      </c>
      <c r="C48" s="702"/>
      <c r="D48" s="702"/>
      <c r="E48" s="702"/>
      <c r="F48" s="702"/>
      <c r="G48" s="702"/>
      <c r="H48" s="702"/>
      <c r="I48" s="702"/>
      <c r="J48" s="702"/>
      <c r="K48" s="703"/>
    </row>
    <row r="49" spans="1:11" s="161" customFormat="1" ht="23.4" x14ac:dyDescent="0.3">
      <c r="A49" s="721" t="s">
        <v>355</v>
      </c>
      <c r="B49" s="704" t="s">
        <v>353</v>
      </c>
      <c r="C49" s="168" t="s">
        <v>15</v>
      </c>
      <c r="D49" s="168" t="s">
        <v>348</v>
      </c>
      <c r="E49" s="168">
        <v>1997</v>
      </c>
      <c r="F49" s="169" t="s">
        <v>352</v>
      </c>
      <c r="G49" s="169" t="s">
        <v>351</v>
      </c>
      <c r="H49" s="168" t="s">
        <v>81</v>
      </c>
      <c r="I49" s="688" t="s">
        <v>350</v>
      </c>
      <c r="J49" s="715">
        <v>1</v>
      </c>
      <c r="K49" s="716" t="s">
        <v>82</v>
      </c>
    </row>
    <row r="50" spans="1:11" s="161" customFormat="1" ht="18" x14ac:dyDescent="0.3">
      <c r="A50" s="692"/>
      <c r="B50" s="704" t="s">
        <v>349</v>
      </c>
      <c r="C50" s="168" t="s">
        <v>16</v>
      </c>
      <c r="D50" s="168" t="s">
        <v>348</v>
      </c>
      <c r="E50" s="168">
        <v>2015</v>
      </c>
      <c r="F50" s="169" t="s">
        <v>347</v>
      </c>
      <c r="G50" s="169" t="s">
        <v>346</v>
      </c>
      <c r="H50" s="168" t="s">
        <v>342</v>
      </c>
      <c r="I50" s="688"/>
      <c r="J50" s="715">
        <v>1</v>
      </c>
      <c r="K50" s="170"/>
    </row>
    <row r="51" spans="1:11" s="161" customFormat="1" ht="18" x14ac:dyDescent="0.3">
      <c r="A51" s="692"/>
      <c r="B51" s="704" t="s">
        <v>345</v>
      </c>
      <c r="C51" s="168" t="s">
        <v>16</v>
      </c>
      <c r="D51" s="168" t="s">
        <v>344</v>
      </c>
      <c r="E51" s="168">
        <v>2010</v>
      </c>
      <c r="F51" s="169" t="s">
        <v>343</v>
      </c>
      <c r="G51" s="169" t="s">
        <v>22</v>
      </c>
      <c r="H51" s="168" t="s">
        <v>342</v>
      </c>
      <c r="I51" s="688"/>
      <c r="J51" s="167">
        <v>2</v>
      </c>
      <c r="K51" s="170"/>
    </row>
    <row r="52" spans="1:11" s="161" customFormat="1" ht="18" x14ac:dyDescent="0.3">
      <c r="A52" s="692"/>
      <c r="B52" s="704" t="s">
        <v>85</v>
      </c>
      <c r="C52" s="168" t="s">
        <v>16</v>
      </c>
      <c r="D52" s="168" t="s">
        <v>10</v>
      </c>
      <c r="E52" s="168">
        <v>2008</v>
      </c>
      <c r="F52" s="169" t="s">
        <v>84</v>
      </c>
      <c r="G52" s="169" t="s">
        <v>83</v>
      </c>
      <c r="H52" s="168" t="s">
        <v>81</v>
      </c>
      <c r="I52" s="168" t="s">
        <v>80</v>
      </c>
      <c r="J52" s="167">
        <v>3</v>
      </c>
      <c r="K52" s="716"/>
    </row>
    <row r="53" spans="1:11" s="161" customFormat="1" ht="21" x14ac:dyDescent="0.3">
      <c r="A53" s="691"/>
      <c r="B53" s="705" t="s">
        <v>141</v>
      </c>
      <c r="C53" s="685"/>
      <c r="D53" s="685"/>
      <c r="E53" s="685"/>
      <c r="F53" s="685"/>
      <c r="G53" s="685"/>
      <c r="H53" s="685"/>
      <c r="I53" s="685"/>
      <c r="J53" s="685"/>
      <c r="K53" s="706"/>
    </row>
    <row r="54" spans="1:11" s="161" customFormat="1" ht="23.4" x14ac:dyDescent="0.3">
      <c r="A54" s="720">
        <v>7</v>
      </c>
      <c r="B54" s="704" t="s">
        <v>341</v>
      </c>
      <c r="C54" s="168" t="s">
        <v>16</v>
      </c>
      <c r="D54" s="168" t="s">
        <v>69</v>
      </c>
      <c r="E54" s="168">
        <v>2015</v>
      </c>
      <c r="F54" s="169" t="s">
        <v>340</v>
      </c>
      <c r="G54" s="169" t="s">
        <v>339</v>
      </c>
      <c r="H54" s="168" t="s">
        <v>68</v>
      </c>
      <c r="I54" s="168" t="s">
        <v>68</v>
      </c>
      <c r="J54" s="715">
        <v>1</v>
      </c>
      <c r="K54" s="717" t="s">
        <v>594</v>
      </c>
    </row>
    <row r="55" spans="1:11" s="161" customFormat="1" ht="18.600000000000001" thickBot="1" x14ac:dyDescent="0.35">
      <c r="A55" s="692"/>
      <c r="B55" s="707" t="s">
        <v>338</v>
      </c>
      <c r="C55" s="175" t="s">
        <v>15</v>
      </c>
      <c r="D55" s="175" t="s">
        <v>334</v>
      </c>
      <c r="E55" s="175">
        <v>2015</v>
      </c>
      <c r="F55" s="176" t="s">
        <v>337</v>
      </c>
      <c r="G55" s="176" t="s">
        <v>336</v>
      </c>
      <c r="H55" s="175" t="s">
        <v>68</v>
      </c>
      <c r="I55" s="175" t="s">
        <v>68</v>
      </c>
      <c r="J55" s="174">
        <v>2</v>
      </c>
      <c r="K55" s="708"/>
    </row>
    <row r="56" spans="1:11" s="161" customFormat="1" ht="35.4" hidden="1" customHeight="1" x14ac:dyDescent="0.3">
      <c r="A56" s="687"/>
      <c r="B56" s="699" t="s">
        <v>335</v>
      </c>
      <c r="C56" s="699" t="s">
        <v>20</v>
      </c>
      <c r="D56" s="699" t="s">
        <v>334</v>
      </c>
      <c r="E56" s="699">
        <v>2013</v>
      </c>
      <c r="F56" s="699" t="s">
        <v>333</v>
      </c>
      <c r="G56" s="699" t="s">
        <v>332</v>
      </c>
      <c r="H56" s="699" t="s">
        <v>68</v>
      </c>
      <c r="I56" s="699" t="s">
        <v>68</v>
      </c>
      <c r="J56" s="699"/>
      <c r="K56" s="700"/>
    </row>
    <row r="57" spans="1:11" s="161" customFormat="1" ht="35.4" hidden="1" customHeight="1" x14ac:dyDescent="0.3">
      <c r="A57" s="690" t="s">
        <v>139</v>
      </c>
      <c r="B57" s="690"/>
      <c r="C57" s="690"/>
      <c r="D57" s="690"/>
      <c r="E57" s="690"/>
      <c r="F57" s="690"/>
      <c r="G57" s="690"/>
      <c r="H57" s="690"/>
      <c r="I57" s="690"/>
      <c r="J57" s="690"/>
      <c r="K57" s="690"/>
    </row>
    <row r="58" spans="1:11" s="161" customFormat="1" ht="35.4" hidden="1" customHeight="1" x14ac:dyDescent="0.3">
      <c r="A58" s="687"/>
      <c r="B58" s="167" t="s">
        <v>76</v>
      </c>
      <c r="C58" s="167" t="s">
        <v>15</v>
      </c>
      <c r="D58" s="167" t="s">
        <v>10</v>
      </c>
      <c r="E58" s="167">
        <v>2014</v>
      </c>
      <c r="F58" s="167" t="s">
        <v>75</v>
      </c>
      <c r="G58" s="167" t="s">
        <v>74</v>
      </c>
      <c r="H58" s="167" t="s">
        <v>73</v>
      </c>
      <c r="I58" s="167" t="s">
        <v>72</v>
      </c>
      <c r="J58" s="167">
        <v>2</v>
      </c>
      <c r="K58" s="689"/>
    </row>
    <row r="59" spans="1:11" s="161" customFormat="1" ht="35.4" hidden="1" customHeight="1" x14ac:dyDescent="0.3">
      <c r="A59" s="687"/>
      <c r="B59" s="697" t="s">
        <v>79</v>
      </c>
      <c r="C59" s="697" t="s">
        <v>15</v>
      </c>
      <c r="D59" s="697" t="s">
        <v>29</v>
      </c>
      <c r="E59" s="697">
        <v>2011</v>
      </c>
      <c r="F59" s="697" t="s">
        <v>78</v>
      </c>
      <c r="G59" s="697" t="s">
        <v>77</v>
      </c>
      <c r="H59" s="697" t="s">
        <v>73</v>
      </c>
      <c r="I59" s="697" t="s">
        <v>72</v>
      </c>
      <c r="J59" s="697" t="s">
        <v>302</v>
      </c>
      <c r="K59" s="698">
        <v>5</v>
      </c>
    </row>
    <row r="60" spans="1:11" s="161" customFormat="1" ht="21" x14ac:dyDescent="0.3">
      <c r="A60" s="691"/>
      <c r="B60" s="701" t="s">
        <v>354</v>
      </c>
      <c r="C60" s="702"/>
      <c r="D60" s="702"/>
      <c r="E60" s="702"/>
      <c r="F60" s="702"/>
      <c r="G60" s="702"/>
      <c r="H60" s="702"/>
      <c r="I60" s="702"/>
      <c r="J60" s="702"/>
      <c r="K60" s="703"/>
    </row>
    <row r="61" spans="1:11" s="161" customFormat="1" ht="23.4" x14ac:dyDescent="0.3">
      <c r="A61" s="721" t="s">
        <v>356</v>
      </c>
      <c r="B61" s="704" t="s">
        <v>91</v>
      </c>
      <c r="C61" s="168" t="s">
        <v>15</v>
      </c>
      <c r="D61" s="168" t="s">
        <v>90</v>
      </c>
      <c r="E61" s="168">
        <v>2014</v>
      </c>
      <c r="F61" s="169" t="s">
        <v>88</v>
      </c>
      <c r="G61" s="169" t="s">
        <v>89</v>
      </c>
      <c r="H61" s="168" t="s">
        <v>87</v>
      </c>
      <c r="I61" s="168" t="s">
        <v>86</v>
      </c>
      <c r="J61" s="715">
        <v>1</v>
      </c>
      <c r="K61" s="718" t="s">
        <v>302</v>
      </c>
    </row>
    <row r="62" spans="1:11" s="161" customFormat="1" ht="21" x14ac:dyDescent="0.3">
      <c r="A62" s="691"/>
      <c r="B62" s="705" t="s">
        <v>138</v>
      </c>
      <c r="C62" s="685"/>
      <c r="D62" s="685"/>
      <c r="E62" s="685"/>
      <c r="F62" s="685"/>
      <c r="G62" s="685"/>
      <c r="H62" s="685"/>
      <c r="I62" s="685"/>
      <c r="J62" s="685"/>
      <c r="K62" s="706"/>
    </row>
    <row r="63" spans="1:11" s="161" customFormat="1" ht="23.4" x14ac:dyDescent="0.3">
      <c r="A63" s="721" t="s">
        <v>356</v>
      </c>
      <c r="B63" s="704" t="s">
        <v>330</v>
      </c>
      <c r="C63" s="168" t="s">
        <v>15</v>
      </c>
      <c r="D63" s="168" t="s">
        <v>19</v>
      </c>
      <c r="E63" s="168">
        <v>2013</v>
      </c>
      <c r="F63" s="169" t="s">
        <v>329</v>
      </c>
      <c r="G63" s="169" t="s">
        <v>328</v>
      </c>
      <c r="H63" s="168" t="s">
        <v>309</v>
      </c>
      <c r="I63" s="168" t="s">
        <v>327</v>
      </c>
      <c r="J63" s="715">
        <v>1</v>
      </c>
      <c r="K63" s="719" t="s">
        <v>590</v>
      </c>
    </row>
    <row r="64" spans="1:11" s="161" customFormat="1" ht="18" x14ac:dyDescent="0.3">
      <c r="A64" s="692"/>
      <c r="B64" s="704" t="s">
        <v>326</v>
      </c>
      <c r="C64" s="168" t="s">
        <v>15</v>
      </c>
      <c r="D64" s="168" t="s">
        <v>10</v>
      </c>
      <c r="E64" s="168">
        <v>2013</v>
      </c>
      <c r="F64" s="169" t="s">
        <v>325</v>
      </c>
      <c r="G64" s="169" t="s">
        <v>324</v>
      </c>
      <c r="H64" s="168" t="s">
        <v>304</v>
      </c>
      <c r="I64" s="168" t="s">
        <v>323</v>
      </c>
      <c r="J64" s="167">
        <v>2</v>
      </c>
      <c r="K64" s="716"/>
    </row>
    <row r="65" spans="1:11" s="161" customFormat="1" ht="18" x14ac:dyDescent="0.3">
      <c r="A65" s="692"/>
      <c r="B65" s="704" t="s">
        <v>322</v>
      </c>
      <c r="C65" s="168" t="s">
        <v>15</v>
      </c>
      <c r="D65" s="168" t="s">
        <v>19</v>
      </c>
      <c r="E65" s="168">
        <v>2010</v>
      </c>
      <c r="F65" s="169" t="s">
        <v>321</v>
      </c>
      <c r="G65" s="169" t="s">
        <v>320</v>
      </c>
      <c r="H65" s="168" t="s">
        <v>315</v>
      </c>
      <c r="I65" s="168" t="s">
        <v>319</v>
      </c>
      <c r="J65" s="167">
        <v>3</v>
      </c>
      <c r="K65" s="171"/>
    </row>
    <row r="66" spans="1:11" s="161" customFormat="1" ht="18" x14ac:dyDescent="0.3">
      <c r="A66" s="692"/>
      <c r="B66" s="704" t="s">
        <v>318</v>
      </c>
      <c r="C66" s="168" t="s">
        <v>15</v>
      </c>
      <c r="D66" s="168" t="s">
        <v>10</v>
      </c>
      <c r="E66" s="168">
        <v>2012</v>
      </c>
      <c r="F66" s="169" t="s">
        <v>317</v>
      </c>
      <c r="G66" s="169" t="s">
        <v>316</v>
      </c>
      <c r="H66" s="168" t="s">
        <v>315</v>
      </c>
      <c r="I66" s="168" t="s">
        <v>314</v>
      </c>
      <c r="J66" s="167"/>
      <c r="K66" s="171"/>
    </row>
    <row r="67" spans="1:11" s="161" customFormat="1" ht="18" x14ac:dyDescent="0.3">
      <c r="A67" s="692"/>
      <c r="B67" s="704" t="s">
        <v>313</v>
      </c>
      <c r="C67" s="168" t="s">
        <v>15</v>
      </c>
      <c r="D67" s="168" t="s">
        <v>312</v>
      </c>
      <c r="E67" s="168">
        <v>2009</v>
      </c>
      <c r="F67" s="169" t="s">
        <v>311</v>
      </c>
      <c r="G67" s="169" t="s">
        <v>310</v>
      </c>
      <c r="H67" s="168" t="s">
        <v>309</v>
      </c>
      <c r="I67" s="168" t="s">
        <v>308</v>
      </c>
      <c r="J67" s="167"/>
      <c r="K67" s="171"/>
    </row>
    <row r="68" spans="1:11" s="161" customFormat="1" ht="18.600000000000001" thickBot="1" x14ac:dyDescent="0.35">
      <c r="A68" s="692"/>
      <c r="B68" s="707" t="s">
        <v>307</v>
      </c>
      <c r="C68" s="175" t="s">
        <v>15</v>
      </c>
      <c r="D68" s="175" t="s">
        <v>19</v>
      </c>
      <c r="E68" s="175">
        <v>2012</v>
      </c>
      <c r="F68" s="176" t="s">
        <v>306</v>
      </c>
      <c r="G68" s="176" t="s">
        <v>305</v>
      </c>
      <c r="H68" s="175" t="s">
        <v>304</v>
      </c>
      <c r="I68" s="175" t="s">
        <v>303</v>
      </c>
      <c r="J68" s="174"/>
      <c r="K68" s="709"/>
    </row>
    <row r="69" spans="1:11" s="161" customFormat="1" ht="18.600000000000001" thickBot="1" x14ac:dyDescent="0.35">
      <c r="A69" s="692"/>
      <c r="B69" s="710" t="s">
        <v>21</v>
      </c>
      <c r="C69" s="711" t="s">
        <v>16</v>
      </c>
      <c r="D69" s="711" t="s">
        <v>10</v>
      </c>
      <c r="E69" s="711">
        <v>2003</v>
      </c>
      <c r="F69" s="712" t="s">
        <v>71</v>
      </c>
      <c r="G69" s="712" t="s">
        <v>22</v>
      </c>
      <c r="H69" s="711" t="s">
        <v>70</v>
      </c>
      <c r="I69" s="711" t="s">
        <v>23</v>
      </c>
      <c r="J69" s="713"/>
      <c r="K69" s="714"/>
    </row>
    <row r="70" spans="1:11" ht="24" thickBot="1" x14ac:dyDescent="0.35">
      <c r="A70" s="30"/>
      <c r="B70" s="327" t="s">
        <v>410</v>
      </c>
      <c r="C70" s="328"/>
      <c r="D70" s="328"/>
      <c r="E70" s="328"/>
      <c r="F70" s="328"/>
      <c r="G70" s="328"/>
      <c r="H70" s="328"/>
      <c r="I70" s="328"/>
      <c r="J70" s="328"/>
      <c r="K70" s="329"/>
    </row>
    <row r="71" spans="1:11" s="161" customFormat="1" ht="18" x14ac:dyDescent="0.3">
      <c r="A71" s="739"/>
      <c r="B71" s="756" t="s">
        <v>63</v>
      </c>
      <c r="C71" s="757"/>
      <c r="D71" s="757"/>
      <c r="E71" s="757"/>
      <c r="F71" s="757"/>
      <c r="G71" s="757"/>
      <c r="H71" s="758"/>
      <c r="I71" s="758"/>
      <c r="J71" s="759"/>
      <c r="K71" s="760"/>
    </row>
    <row r="72" spans="1:11" s="161" customFormat="1" ht="18" x14ac:dyDescent="0.3">
      <c r="A72" s="178"/>
      <c r="B72" s="198" t="s">
        <v>407</v>
      </c>
      <c r="C72" s="194" t="s">
        <v>16</v>
      </c>
      <c r="D72" s="194" t="s">
        <v>19</v>
      </c>
      <c r="E72" s="194">
        <v>2017</v>
      </c>
      <c r="F72" s="195" t="s">
        <v>406</v>
      </c>
      <c r="G72" s="195" t="s">
        <v>405</v>
      </c>
      <c r="H72" s="194" t="s">
        <v>404</v>
      </c>
      <c r="I72" s="194" t="s">
        <v>403</v>
      </c>
      <c r="J72" s="750"/>
      <c r="K72" s="761"/>
    </row>
    <row r="73" spans="1:11" ht="23.4" x14ac:dyDescent="0.3">
      <c r="A73" s="30"/>
      <c r="B73" s="762" t="s">
        <v>36</v>
      </c>
      <c r="C73" s="751"/>
      <c r="D73" s="751"/>
      <c r="E73" s="751"/>
      <c r="F73" s="751"/>
      <c r="G73" s="751"/>
      <c r="H73" s="751"/>
      <c r="I73" s="751"/>
      <c r="J73" s="752"/>
      <c r="K73" s="763"/>
    </row>
    <row r="74" spans="1:11" s="161" customFormat="1" ht="18" x14ac:dyDescent="0.3">
      <c r="A74" s="737"/>
      <c r="B74" s="764" t="s">
        <v>402</v>
      </c>
      <c r="C74" s="202"/>
      <c r="D74" s="202"/>
      <c r="E74" s="202"/>
      <c r="F74" s="202"/>
      <c r="G74" s="202"/>
      <c r="H74" s="202"/>
      <c r="I74" s="196"/>
      <c r="J74" s="753"/>
      <c r="K74" s="761"/>
    </row>
    <row r="75" spans="1:11" s="161" customFormat="1" ht="18" x14ac:dyDescent="0.3">
      <c r="A75" s="178"/>
      <c r="B75" s="198" t="s">
        <v>401</v>
      </c>
      <c r="C75" s="194" t="s">
        <v>16</v>
      </c>
      <c r="D75" s="194" t="s">
        <v>59</v>
      </c>
      <c r="E75" s="194">
        <v>2017</v>
      </c>
      <c r="F75" s="195" t="s">
        <v>400</v>
      </c>
      <c r="G75" s="195" t="s">
        <v>399</v>
      </c>
      <c r="H75" s="194"/>
      <c r="I75" s="194" t="s">
        <v>398</v>
      </c>
      <c r="J75" s="754">
        <v>1</v>
      </c>
      <c r="K75" s="761"/>
    </row>
    <row r="76" spans="1:11" s="161" customFormat="1" ht="18" x14ac:dyDescent="0.3">
      <c r="A76" s="178"/>
      <c r="B76" s="198" t="s">
        <v>397</v>
      </c>
      <c r="C76" s="194" t="s">
        <v>16</v>
      </c>
      <c r="D76" s="194" t="s">
        <v>29</v>
      </c>
      <c r="E76" s="194">
        <v>2017</v>
      </c>
      <c r="F76" s="195" t="s">
        <v>396</v>
      </c>
      <c r="G76" s="195" t="s">
        <v>395</v>
      </c>
      <c r="H76" s="194" t="s">
        <v>368</v>
      </c>
      <c r="I76" s="194" t="s">
        <v>367</v>
      </c>
      <c r="J76" s="750">
        <v>2</v>
      </c>
      <c r="K76" s="761"/>
    </row>
    <row r="77" spans="1:11" s="161" customFormat="1" ht="18" x14ac:dyDescent="0.3">
      <c r="A77" s="178"/>
      <c r="B77" s="198" t="s">
        <v>394</v>
      </c>
      <c r="C77" s="194" t="s">
        <v>16</v>
      </c>
      <c r="D77" s="194" t="s">
        <v>19</v>
      </c>
      <c r="E77" s="194">
        <v>2017</v>
      </c>
      <c r="F77" s="195" t="s">
        <v>112</v>
      </c>
      <c r="G77" s="195" t="s">
        <v>393</v>
      </c>
      <c r="H77" s="194" t="s">
        <v>368</v>
      </c>
      <c r="I77" s="194" t="s">
        <v>367</v>
      </c>
      <c r="J77" s="750">
        <v>3</v>
      </c>
      <c r="K77" s="761"/>
    </row>
    <row r="78" spans="1:11" s="161" customFormat="1" ht="18" x14ac:dyDescent="0.3">
      <c r="A78" s="178"/>
      <c r="B78" s="198" t="s">
        <v>392</v>
      </c>
      <c r="C78" s="194" t="s">
        <v>16</v>
      </c>
      <c r="D78" s="194" t="s">
        <v>19</v>
      </c>
      <c r="E78" s="194">
        <v>2017</v>
      </c>
      <c r="F78" s="195" t="s">
        <v>112</v>
      </c>
      <c r="G78" s="195" t="s">
        <v>391</v>
      </c>
      <c r="H78" s="194" t="s">
        <v>368</v>
      </c>
      <c r="I78" s="194" t="s">
        <v>367</v>
      </c>
      <c r="J78" s="750">
        <v>4</v>
      </c>
      <c r="K78" s="761"/>
    </row>
    <row r="79" spans="1:11" s="161" customFormat="1" ht="18" x14ac:dyDescent="0.3">
      <c r="A79" s="178"/>
      <c r="B79" s="198" t="s">
        <v>390</v>
      </c>
      <c r="C79" s="194" t="s">
        <v>16</v>
      </c>
      <c r="D79" s="194" t="s">
        <v>25</v>
      </c>
      <c r="E79" s="194">
        <v>2017</v>
      </c>
      <c r="F79" s="195" t="s">
        <v>389</v>
      </c>
      <c r="G79" s="195" t="s">
        <v>101</v>
      </c>
      <c r="H79" s="194" t="s">
        <v>368</v>
      </c>
      <c r="I79" s="194" t="s">
        <v>367</v>
      </c>
      <c r="J79" s="750">
        <v>5</v>
      </c>
      <c r="K79" s="761"/>
    </row>
    <row r="80" spans="1:11" s="161" customFormat="1" ht="18" x14ac:dyDescent="0.3">
      <c r="A80" s="178"/>
      <c r="B80" s="198" t="s">
        <v>388</v>
      </c>
      <c r="C80" s="194" t="s">
        <v>16</v>
      </c>
      <c r="D80" s="194" t="s">
        <v>10</v>
      </c>
      <c r="E80" s="194">
        <v>2017</v>
      </c>
      <c r="F80" s="195" t="s">
        <v>387</v>
      </c>
      <c r="G80" s="195" t="s">
        <v>386</v>
      </c>
      <c r="H80" s="194" t="s">
        <v>368</v>
      </c>
      <c r="I80" s="194" t="s">
        <v>367</v>
      </c>
      <c r="J80" s="750">
        <v>6</v>
      </c>
      <c r="K80" s="761"/>
    </row>
    <row r="81" spans="1:12" s="161" customFormat="1" ht="18" x14ac:dyDescent="0.35">
      <c r="A81" s="738"/>
      <c r="B81" s="765" t="s">
        <v>385</v>
      </c>
      <c r="C81" s="755"/>
      <c r="D81" s="755"/>
      <c r="E81" s="755"/>
      <c r="F81" s="755"/>
      <c r="G81" s="755"/>
      <c r="H81" s="755"/>
      <c r="I81" s="755"/>
      <c r="J81" s="750"/>
      <c r="K81" s="761"/>
    </row>
    <row r="82" spans="1:12" s="161" customFormat="1" ht="18" x14ac:dyDescent="0.3">
      <c r="A82" s="178"/>
      <c r="B82" s="198" t="s">
        <v>384</v>
      </c>
      <c r="C82" s="194" t="s">
        <v>15</v>
      </c>
      <c r="D82" s="194" t="s">
        <v>18</v>
      </c>
      <c r="E82" s="194">
        <v>2017</v>
      </c>
      <c r="F82" s="195" t="s">
        <v>112</v>
      </c>
      <c r="G82" s="195" t="s">
        <v>383</v>
      </c>
      <c r="H82" s="194" t="s">
        <v>382</v>
      </c>
      <c r="I82" s="194" t="s">
        <v>381</v>
      </c>
      <c r="J82" s="754">
        <v>1</v>
      </c>
      <c r="K82" s="761"/>
    </row>
    <row r="83" spans="1:12" s="161" customFormat="1" ht="18" x14ac:dyDescent="0.3">
      <c r="A83" s="178"/>
      <c r="B83" s="198" t="s">
        <v>380</v>
      </c>
      <c r="C83" s="194" t="s">
        <v>15</v>
      </c>
      <c r="D83" s="194" t="s">
        <v>379</v>
      </c>
      <c r="E83" s="194">
        <v>2017</v>
      </c>
      <c r="F83" s="195" t="s">
        <v>378</v>
      </c>
      <c r="G83" s="195" t="s">
        <v>377</v>
      </c>
      <c r="H83" s="194" t="s">
        <v>376</v>
      </c>
      <c r="I83" s="194" t="s">
        <v>375</v>
      </c>
      <c r="J83" s="750">
        <v>2</v>
      </c>
      <c r="K83" s="761"/>
    </row>
    <row r="84" spans="1:12" s="161" customFormat="1" ht="18" x14ac:dyDescent="0.3">
      <c r="A84" s="737"/>
      <c r="B84" s="764" t="s">
        <v>374</v>
      </c>
      <c r="C84" s="202"/>
      <c r="D84" s="202"/>
      <c r="E84" s="202"/>
      <c r="F84" s="202"/>
      <c r="G84" s="202"/>
      <c r="H84" s="202"/>
      <c r="I84" s="202"/>
      <c r="J84" s="753"/>
      <c r="K84" s="761"/>
    </row>
    <row r="85" spans="1:12" s="161" customFormat="1" ht="18" x14ac:dyDescent="0.35">
      <c r="A85" s="178"/>
      <c r="B85" s="198" t="s">
        <v>373</v>
      </c>
      <c r="C85" s="194" t="s">
        <v>15</v>
      </c>
      <c r="D85" s="194" t="s">
        <v>25</v>
      </c>
      <c r="E85" s="194">
        <v>2016</v>
      </c>
      <c r="F85" s="195" t="s">
        <v>372</v>
      </c>
      <c r="G85" s="195" t="s">
        <v>371</v>
      </c>
      <c r="H85" s="194" t="s">
        <v>370</v>
      </c>
      <c r="I85" s="194" t="s">
        <v>367</v>
      </c>
      <c r="J85" s="754">
        <v>1</v>
      </c>
      <c r="K85" s="766" t="s">
        <v>409</v>
      </c>
    </row>
    <row r="86" spans="1:12" s="161" customFormat="1" ht="18" x14ac:dyDescent="0.3">
      <c r="A86" s="189"/>
      <c r="B86" s="198" t="s">
        <v>113</v>
      </c>
      <c r="C86" s="196" t="s">
        <v>15</v>
      </c>
      <c r="D86" s="196" t="s">
        <v>369</v>
      </c>
      <c r="E86" s="196">
        <v>2016</v>
      </c>
      <c r="F86" s="195" t="s">
        <v>112</v>
      </c>
      <c r="G86" s="195" t="s">
        <v>111</v>
      </c>
      <c r="H86" s="194" t="s">
        <v>368</v>
      </c>
      <c r="I86" s="194" t="s">
        <v>367</v>
      </c>
      <c r="J86" s="750">
        <v>2</v>
      </c>
      <c r="K86" s="761"/>
    </row>
    <row r="87" spans="1:12" s="161" customFormat="1" ht="18" x14ac:dyDescent="0.3">
      <c r="A87" s="177"/>
      <c r="B87" s="203" t="s">
        <v>116</v>
      </c>
      <c r="C87" s="196" t="s">
        <v>16</v>
      </c>
      <c r="D87" s="196" t="s">
        <v>29</v>
      </c>
      <c r="E87" s="196">
        <v>2016</v>
      </c>
      <c r="F87" s="202" t="s">
        <v>115</v>
      </c>
      <c r="G87" s="202" t="s">
        <v>26</v>
      </c>
      <c r="H87" s="196" t="s">
        <v>27</v>
      </c>
      <c r="I87" s="196" t="s">
        <v>114</v>
      </c>
      <c r="J87" s="753">
        <v>3</v>
      </c>
      <c r="K87" s="761"/>
    </row>
    <row r="88" spans="1:12" s="161" customFormat="1" ht="18" x14ac:dyDescent="0.3">
      <c r="A88" s="737"/>
      <c r="B88" s="764" t="s">
        <v>110</v>
      </c>
      <c r="C88" s="202"/>
      <c r="D88" s="202"/>
      <c r="E88" s="202"/>
      <c r="F88" s="202"/>
      <c r="G88" s="202"/>
      <c r="H88" s="202"/>
      <c r="I88" s="202"/>
      <c r="J88" s="753"/>
      <c r="K88" s="761"/>
    </row>
    <row r="89" spans="1:12" s="161" customFormat="1" ht="18" x14ac:dyDescent="0.3">
      <c r="A89" s="178"/>
      <c r="B89" s="198" t="s">
        <v>366</v>
      </c>
      <c r="C89" s="194" t="s">
        <v>15</v>
      </c>
      <c r="D89" s="194" t="s">
        <v>10</v>
      </c>
      <c r="E89" s="194">
        <v>2008</v>
      </c>
      <c r="F89" s="195" t="s">
        <v>365</v>
      </c>
      <c r="G89" s="195" t="s">
        <v>364</v>
      </c>
      <c r="H89" s="194" t="s">
        <v>363</v>
      </c>
      <c r="I89" s="194" t="s">
        <v>362</v>
      </c>
      <c r="J89" s="754">
        <v>1</v>
      </c>
      <c r="K89" s="767" t="s">
        <v>408</v>
      </c>
    </row>
    <row r="90" spans="1:12" s="161" customFormat="1" ht="18" x14ac:dyDescent="0.3">
      <c r="A90" s="177"/>
      <c r="B90" s="198" t="s">
        <v>109</v>
      </c>
      <c r="C90" s="194" t="s">
        <v>15</v>
      </c>
      <c r="D90" s="194" t="s">
        <v>8</v>
      </c>
      <c r="E90" s="194">
        <v>2010</v>
      </c>
      <c r="F90" s="195" t="s">
        <v>32</v>
      </c>
      <c r="G90" s="195" t="s">
        <v>30</v>
      </c>
      <c r="H90" s="194" t="s">
        <v>31</v>
      </c>
      <c r="I90" s="194" t="s">
        <v>94</v>
      </c>
      <c r="J90" s="750">
        <v>2</v>
      </c>
      <c r="K90" s="761"/>
    </row>
    <row r="91" spans="1:12" s="161" customFormat="1" ht="18.600000000000001" thickBot="1" x14ac:dyDescent="0.35">
      <c r="A91" s="178"/>
      <c r="B91" s="768" t="s">
        <v>361</v>
      </c>
      <c r="C91" s="769" t="s">
        <v>15</v>
      </c>
      <c r="D91" s="769" t="s">
        <v>29</v>
      </c>
      <c r="E91" s="769">
        <v>2015</v>
      </c>
      <c r="F91" s="770" t="s">
        <v>360</v>
      </c>
      <c r="G91" s="770" t="s">
        <v>359</v>
      </c>
      <c r="H91" s="771"/>
      <c r="I91" s="771"/>
      <c r="J91" s="772">
        <v>3</v>
      </c>
      <c r="K91" s="773"/>
    </row>
    <row r="92" spans="1:12" s="161" customFormat="1" ht="24" thickBot="1" x14ac:dyDescent="0.35">
      <c r="A92" s="831"/>
      <c r="B92" s="832" t="s">
        <v>445</v>
      </c>
      <c r="C92" s="833"/>
      <c r="D92" s="833"/>
      <c r="E92" s="833"/>
      <c r="F92" s="833"/>
      <c r="G92" s="833"/>
      <c r="H92" s="833"/>
      <c r="I92" s="833"/>
      <c r="J92" s="833"/>
      <c r="K92" s="834"/>
      <c r="L92" s="830"/>
    </row>
    <row r="93" spans="1:12" s="161" customFormat="1" ht="21" x14ac:dyDescent="0.3">
      <c r="A93" s="831"/>
      <c r="B93" s="860" t="s">
        <v>444</v>
      </c>
      <c r="C93" s="861"/>
      <c r="D93" s="862"/>
      <c r="E93" s="861"/>
      <c r="F93" s="861"/>
      <c r="G93" s="861"/>
      <c r="H93" s="861"/>
      <c r="I93" s="861"/>
      <c r="J93" s="863"/>
      <c r="K93" s="864"/>
      <c r="L93" s="830"/>
    </row>
    <row r="94" spans="1:12" s="161" customFormat="1" ht="18" x14ac:dyDescent="0.3">
      <c r="A94" s="831"/>
      <c r="B94" s="853" t="s">
        <v>9</v>
      </c>
      <c r="C94" s="855"/>
      <c r="D94" s="851"/>
      <c r="E94" s="855"/>
      <c r="F94" s="855"/>
      <c r="G94" s="855"/>
      <c r="H94" s="855"/>
      <c r="I94" s="855"/>
      <c r="J94" s="856"/>
      <c r="K94" s="865"/>
      <c r="L94" s="830"/>
    </row>
    <row r="95" spans="1:12" s="161" customFormat="1" ht="18" x14ac:dyDescent="0.35">
      <c r="A95" s="193"/>
      <c r="B95" s="849" t="s">
        <v>443</v>
      </c>
      <c r="C95" s="850" t="s">
        <v>16</v>
      </c>
      <c r="D95" s="850" t="s">
        <v>8</v>
      </c>
      <c r="E95" s="850">
        <v>2016</v>
      </c>
      <c r="F95" s="851" t="s">
        <v>442</v>
      </c>
      <c r="G95" s="851" t="s">
        <v>441</v>
      </c>
      <c r="H95" s="850" t="s">
        <v>440</v>
      </c>
      <c r="I95" s="850" t="s">
        <v>429</v>
      </c>
      <c r="J95" s="857">
        <v>1</v>
      </c>
      <c r="K95" s="859" t="s">
        <v>409</v>
      </c>
      <c r="L95" s="830"/>
    </row>
    <row r="96" spans="1:12" s="161" customFormat="1" ht="18" x14ac:dyDescent="0.3">
      <c r="A96" s="177"/>
      <c r="B96" s="844" t="s">
        <v>439</v>
      </c>
      <c r="C96" s="845" t="s">
        <v>16</v>
      </c>
      <c r="D96" s="845" t="s">
        <v>8</v>
      </c>
      <c r="E96" s="845">
        <v>2016</v>
      </c>
      <c r="F96" s="846" t="s">
        <v>438</v>
      </c>
      <c r="G96" s="846" t="s">
        <v>435</v>
      </c>
      <c r="H96" s="845" t="s">
        <v>434</v>
      </c>
      <c r="I96" s="845" t="s">
        <v>433</v>
      </c>
      <c r="J96" s="858">
        <v>2</v>
      </c>
      <c r="K96" s="848"/>
      <c r="L96" s="830"/>
    </row>
    <row r="97" spans="1:12" s="161" customFormat="1" ht="18" x14ac:dyDescent="0.3">
      <c r="A97" s="177"/>
      <c r="B97" s="849" t="s">
        <v>437</v>
      </c>
      <c r="C97" s="850" t="s">
        <v>16</v>
      </c>
      <c r="D97" s="850" t="s">
        <v>8</v>
      </c>
      <c r="E97" s="850">
        <v>2015</v>
      </c>
      <c r="F97" s="851" t="s">
        <v>436</v>
      </c>
      <c r="G97" s="851" t="s">
        <v>435</v>
      </c>
      <c r="H97" s="850" t="s">
        <v>434</v>
      </c>
      <c r="I97" s="850" t="s">
        <v>433</v>
      </c>
      <c r="J97" s="858">
        <v>3</v>
      </c>
      <c r="K97" s="848"/>
      <c r="L97" s="830"/>
    </row>
    <row r="98" spans="1:12" s="161" customFormat="1" ht="18" x14ac:dyDescent="0.3">
      <c r="A98" s="177"/>
      <c r="B98" s="853" t="s">
        <v>17</v>
      </c>
      <c r="C98" s="850"/>
      <c r="D98" s="850"/>
      <c r="E98" s="850"/>
      <c r="F98" s="851"/>
      <c r="G98" s="851"/>
      <c r="H98" s="850"/>
      <c r="I98" s="850"/>
      <c r="J98" s="858"/>
      <c r="K98" s="848"/>
      <c r="L98" s="830"/>
    </row>
    <row r="99" spans="1:12" s="161" customFormat="1" ht="23.4" x14ac:dyDescent="0.35">
      <c r="A99" s="1017" t="s">
        <v>447</v>
      </c>
      <c r="B99" s="849" t="s">
        <v>432</v>
      </c>
      <c r="C99" s="850" t="s">
        <v>15</v>
      </c>
      <c r="D99" s="850" t="s">
        <v>8</v>
      </c>
      <c r="E99" s="850">
        <v>2014</v>
      </c>
      <c r="F99" s="851" t="s">
        <v>431</v>
      </c>
      <c r="G99" s="851" t="s">
        <v>430</v>
      </c>
      <c r="H99" s="850" t="s">
        <v>422</v>
      </c>
      <c r="I99" s="850" t="s">
        <v>429</v>
      </c>
      <c r="J99" s="857">
        <v>1</v>
      </c>
      <c r="K99" s="854" t="s">
        <v>446</v>
      </c>
      <c r="L99" s="830"/>
    </row>
    <row r="100" spans="1:12" s="161" customFormat="1" ht="18" x14ac:dyDescent="0.3">
      <c r="A100" s="177"/>
      <c r="B100" s="849" t="s">
        <v>427</v>
      </c>
      <c r="C100" s="850" t="s">
        <v>15</v>
      </c>
      <c r="D100" s="850" t="s">
        <v>8</v>
      </c>
      <c r="E100" s="850">
        <v>2014</v>
      </c>
      <c r="F100" s="851" t="s">
        <v>424</v>
      </c>
      <c r="G100" s="851" t="s">
        <v>426</v>
      </c>
      <c r="H100" s="850" t="s">
        <v>422</v>
      </c>
      <c r="I100" s="850" t="s">
        <v>422</v>
      </c>
      <c r="J100" s="858">
        <v>2</v>
      </c>
      <c r="K100" s="848"/>
      <c r="L100" s="830"/>
    </row>
    <row r="101" spans="1:12" s="161" customFormat="1" ht="18.600000000000001" thickBot="1" x14ac:dyDescent="0.35">
      <c r="A101" s="177"/>
      <c r="B101" s="866" t="s">
        <v>425</v>
      </c>
      <c r="C101" s="867" t="s">
        <v>15</v>
      </c>
      <c r="D101" s="867" t="s">
        <v>8</v>
      </c>
      <c r="E101" s="867">
        <v>2013</v>
      </c>
      <c r="F101" s="868" t="s">
        <v>424</v>
      </c>
      <c r="G101" s="868" t="s">
        <v>423</v>
      </c>
      <c r="H101" s="867" t="s">
        <v>422</v>
      </c>
      <c r="I101" s="867" t="s">
        <v>422</v>
      </c>
      <c r="J101" s="869">
        <v>3</v>
      </c>
      <c r="K101" s="870"/>
      <c r="L101" s="830"/>
    </row>
    <row r="102" spans="1:12" ht="36.75" customHeight="1" thickBot="1" x14ac:dyDescent="0.35">
      <c r="A102" s="30"/>
      <c r="B102" s="336" t="s">
        <v>489</v>
      </c>
      <c r="C102" s="337"/>
      <c r="D102" s="337"/>
      <c r="E102" s="337"/>
      <c r="F102" s="337"/>
      <c r="G102" s="337"/>
      <c r="H102" s="337"/>
      <c r="I102" s="337"/>
      <c r="J102" s="337"/>
      <c r="K102" s="338"/>
    </row>
    <row r="103" spans="1:12" s="161" customFormat="1" ht="21" x14ac:dyDescent="0.3">
      <c r="A103" s="505"/>
      <c r="B103" s="953" t="s">
        <v>488</v>
      </c>
      <c r="C103" s="954"/>
      <c r="D103" s="954"/>
      <c r="E103" s="954"/>
      <c r="F103" s="954"/>
      <c r="G103" s="954"/>
      <c r="H103" s="954"/>
      <c r="I103" s="954"/>
      <c r="J103" s="955"/>
      <c r="K103" s="956"/>
    </row>
    <row r="104" spans="1:12" s="161" customFormat="1" ht="23.4" x14ac:dyDescent="0.35">
      <c r="A104" s="179">
        <v>3</v>
      </c>
      <c r="B104" s="957" t="s">
        <v>487</v>
      </c>
      <c r="C104" s="187" t="s">
        <v>16</v>
      </c>
      <c r="D104" s="187" t="s">
        <v>14</v>
      </c>
      <c r="E104" s="187">
        <v>2010</v>
      </c>
      <c r="F104" s="188" t="s">
        <v>486</v>
      </c>
      <c r="G104" s="188" t="s">
        <v>485</v>
      </c>
      <c r="H104" s="187" t="s">
        <v>484</v>
      </c>
      <c r="I104" s="187" t="s">
        <v>483</v>
      </c>
      <c r="J104" s="186"/>
      <c r="K104" s="946" t="s">
        <v>591</v>
      </c>
      <c r="L104" s="964"/>
    </row>
    <row r="105" spans="1:12" s="161" customFormat="1" ht="21" x14ac:dyDescent="0.3">
      <c r="A105" s="596"/>
      <c r="B105" s="190" t="s">
        <v>482</v>
      </c>
      <c r="C105" s="949"/>
      <c r="D105" s="949"/>
      <c r="E105" s="949"/>
      <c r="F105" s="949"/>
      <c r="G105" s="949"/>
      <c r="H105" s="949"/>
      <c r="I105" s="949"/>
      <c r="J105" s="182"/>
      <c r="K105" s="183"/>
      <c r="L105" s="684"/>
    </row>
    <row r="106" spans="1:12" s="161" customFormat="1" ht="23.4" x14ac:dyDescent="0.3">
      <c r="A106" s="179">
        <v>6</v>
      </c>
      <c r="B106" s="958" t="s">
        <v>108</v>
      </c>
      <c r="C106" s="180" t="s">
        <v>16</v>
      </c>
      <c r="D106" s="180" t="s">
        <v>19</v>
      </c>
      <c r="E106" s="180">
        <v>2016</v>
      </c>
      <c r="F106" s="181" t="s">
        <v>107</v>
      </c>
      <c r="G106" s="181" t="s">
        <v>106</v>
      </c>
      <c r="H106" s="180" t="s">
        <v>105</v>
      </c>
      <c r="I106" s="180" t="s">
        <v>102</v>
      </c>
      <c r="J106" s="950">
        <v>1</v>
      </c>
      <c r="K106" s="184" t="s">
        <v>104</v>
      </c>
      <c r="L106" s="684">
        <v>2</v>
      </c>
    </row>
    <row r="107" spans="1:12" s="161" customFormat="1" ht="18" x14ac:dyDescent="0.3">
      <c r="A107" s="177"/>
      <c r="B107" s="958" t="s">
        <v>481</v>
      </c>
      <c r="C107" s="180" t="s">
        <v>16</v>
      </c>
      <c r="D107" s="180" t="s">
        <v>19</v>
      </c>
      <c r="E107" s="180">
        <v>2015</v>
      </c>
      <c r="F107" s="181" t="s">
        <v>480</v>
      </c>
      <c r="G107" s="181" t="s">
        <v>479</v>
      </c>
      <c r="H107" s="180" t="s">
        <v>478</v>
      </c>
      <c r="I107" s="180" t="s">
        <v>103</v>
      </c>
      <c r="J107" s="182">
        <v>2</v>
      </c>
      <c r="K107" s="183"/>
      <c r="L107" s="684"/>
    </row>
    <row r="108" spans="1:12" s="161" customFormat="1" ht="18" x14ac:dyDescent="0.3">
      <c r="A108" s="177"/>
      <c r="B108" s="958" t="s">
        <v>477</v>
      </c>
      <c r="C108" s="180" t="s">
        <v>15</v>
      </c>
      <c r="D108" s="180" t="s">
        <v>19</v>
      </c>
      <c r="E108" s="180">
        <v>2016</v>
      </c>
      <c r="F108" s="181" t="s">
        <v>476</v>
      </c>
      <c r="G108" s="181" t="s">
        <v>475</v>
      </c>
      <c r="H108" s="180" t="s">
        <v>474</v>
      </c>
      <c r="I108" s="180" t="s">
        <v>103</v>
      </c>
      <c r="J108" s="950">
        <v>1</v>
      </c>
      <c r="K108" s="183"/>
      <c r="L108" s="684"/>
    </row>
    <row r="109" spans="1:12" s="161" customFormat="1" ht="18" x14ac:dyDescent="0.3">
      <c r="A109" s="177"/>
      <c r="B109" s="958" t="s">
        <v>473</v>
      </c>
      <c r="C109" s="180" t="s">
        <v>15</v>
      </c>
      <c r="D109" s="180" t="s">
        <v>19</v>
      </c>
      <c r="E109" s="180">
        <v>2015</v>
      </c>
      <c r="F109" s="181" t="s">
        <v>472</v>
      </c>
      <c r="G109" s="181" t="s">
        <v>106</v>
      </c>
      <c r="H109" s="180" t="s">
        <v>105</v>
      </c>
      <c r="I109" s="180" t="s">
        <v>471</v>
      </c>
      <c r="J109" s="182">
        <v>2</v>
      </c>
      <c r="K109" s="183"/>
      <c r="L109" s="684"/>
    </row>
    <row r="110" spans="1:12" s="161" customFormat="1" ht="18" x14ac:dyDescent="0.3">
      <c r="A110" s="177"/>
      <c r="B110" s="958" t="s">
        <v>470</v>
      </c>
      <c r="C110" s="180" t="s">
        <v>15</v>
      </c>
      <c r="D110" s="180" t="s">
        <v>469</v>
      </c>
      <c r="E110" s="180">
        <v>2013</v>
      </c>
      <c r="F110" s="181" t="s">
        <v>468</v>
      </c>
      <c r="G110" s="181" t="s">
        <v>467</v>
      </c>
      <c r="H110" s="180" t="s">
        <v>466</v>
      </c>
      <c r="I110" s="180" t="s">
        <v>465</v>
      </c>
      <c r="J110" s="182">
        <v>3</v>
      </c>
      <c r="K110" s="183"/>
      <c r="L110" s="684"/>
    </row>
    <row r="111" spans="1:12" s="161" customFormat="1" ht="21" x14ac:dyDescent="0.3">
      <c r="A111" s="596"/>
      <c r="B111" s="190" t="s">
        <v>464</v>
      </c>
      <c r="C111" s="949"/>
      <c r="D111" s="949"/>
      <c r="E111" s="949"/>
      <c r="F111" s="949"/>
      <c r="G111" s="949"/>
      <c r="H111" s="949"/>
      <c r="I111" s="949"/>
      <c r="J111" s="182"/>
      <c r="K111" s="183"/>
      <c r="L111" s="684"/>
    </row>
    <row r="112" spans="1:12" s="161" customFormat="1" ht="23.4" x14ac:dyDescent="0.3">
      <c r="A112" s="965">
        <v>14</v>
      </c>
      <c r="B112" s="957" t="s">
        <v>463</v>
      </c>
      <c r="C112" s="187" t="s">
        <v>16</v>
      </c>
      <c r="D112" s="187" t="s">
        <v>19</v>
      </c>
      <c r="E112" s="187">
        <v>2013</v>
      </c>
      <c r="F112" s="188" t="s">
        <v>462</v>
      </c>
      <c r="G112" s="188" t="s">
        <v>461</v>
      </c>
      <c r="H112" s="187" t="s">
        <v>368</v>
      </c>
      <c r="I112" s="187" t="s">
        <v>460</v>
      </c>
      <c r="J112" s="951">
        <v>1</v>
      </c>
      <c r="K112" s="183"/>
      <c r="L112" s="684"/>
    </row>
    <row r="113" spans="1:32" s="161" customFormat="1" ht="21" x14ac:dyDescent="0.3">
      <c r="A113" s="597"/>
      <c r="B113" s="192" t="s">
        <v>65</v>
      </c>
      <c r="C113" s="952"/>
      <c r="D113" s="952"/>
      <c r="E113" s="952"/>
      <c r="F113" s="952"/>
      <c r="G113" s="952"/>
      <c r="H113" s="952"/>
      <c r="I113" s="952"/>
      <c r="J113" s="186"/>
      <c r="K113" s="183"/>
      <c r="L113" s="684"/>
    </row>
    <row r="114" spans="1:32" s="161" customFormat="1" ht="18" x14ac:dyDescent="0.3">
      <c r="A114" s="189"/>
      <c r="B114" s="957" t="s">
        <v>459</v>
      </c>
      <c r="C114" s="187" t="s">
        <v>15</v>
      </c>
      <c r="D114" s="187" t="s">
        <v>10</v>
      </c>
      <c r="E114" s="187">
        <v>2014</v>
      </c>
      <c r="F114" s="188" t="s">
        <v>458</v>
      </c>
      <c r="G114" s="188" t="s">
        <v>457</v>
      </c>
      <c r="H114" s="187" t="s">
        <v>456</v>
      </c>
      <c r="I114" s="187"/>
      <c r="J114" s="951">
        <v>1</v>
      </c>
      <c r="K114" s="948"/>
      <c r="L114" s="684"/>
    </row>
    <row r="115" spans="1:32" s="161" customFormat="1" ht="18.600000000000001" thickBot="1" x14ac:dyDescent="0.35">
      <c r="A115" s="189"/>
      <c r="B115" s="959" t="s">
        <v>455</v>
      </c>
      <c r="C115" s="960" t="s">
        <v>15</v>
      </c>
      <c r="D115" s="960" t="s">
        <v>25</v>
      </c>
      <c r="E115" s="960">
        <v>2016</v>
      </c>
      <c r="F115" s="961" t="s">
        <v>454</v>
      </c>
      <c r="G115" s="961" t="s">
        <v>453</v>
      </c>
      <c r="H115" s="960" t="s">
        <v>452</v>
      </c>
      <c r="I115" s="960"/>
      <c r="J115" s="962">
        <v>2</v>
      </c>
      <c r="K115" s="963"/>
    </row>
    <row r="116" spans="1:32" ht="36.6" customHeight="1" thickBot="1" x14ac:dyDescent="0.35">
      <c r="A116" s="30"/>
      <c r="B116" s="324" t="s">
        <v>531</v>
      </c>
      <c r="C116" s="325"/>
      <c r="D116" s="325"/>
      <c r="E116" s="325"/>
      <c r="F116" s="325"/>
      <c r="G116" s="325"/>
      <c r="H116" s="325"/>
      <c r="I116" s="325"/>
      <c r="J116" s="325"/>
      <c r="K116" s="326"/>
    </row>
    <row r="117" spans="1:32" s="161" customFormat="1" ht="21" x14ac:dyDescent="0.3">
      <c r="A117" s="177"/>
      <c r="B117" s="1004" t="s">
        <v>529</v>
      </c>
      <c r="C117" s="1005"/>
      <c r="D117" s="1005"/>
      <c r="E117" s="1005"/>
      <c r="F117" s="1006"/>
      <c r="G117" s="1006"/>
      <c r="H117" s="1005"/>
      <c r="I117" s="1005"/>
      <c r="J117" s="1007"/>
      <c r="K117" s="1008"/>
    </row>
    <row r="118" spans="1:32" s="161" customFormat="1" ht="18" x14ac:dyDescent="0.35">
      <c r="A118" s="177"/>
      <c r="B118" s="1009" t="s">
        <v>528</v>
      </c>
      <c r="C118" s="229" t="s">
        <v>16</v>
      </c>
      <c r="D118" s="229" t="s">
        <v>136</v>
      </c>
      <c r="E118" s="229">
        <v>2010</v>
      </c>
      <c r="F118" s="230" t="s">
        <v>527</v>
      </c>
      <c r="G118" s="230" t="s">
        <v>526</v>
      </c>
      <c r="H118" s="229" t="s">
        <v>506</v>
      </c>
      <c r="I118" s="229" t="s">
        <v>525</v>
      </c>
      <c r="J118" s="998">
        <v>1</v>
      </c>
      <c r="K118" s="233"/>
    </row>
    <row r="119" spans="1:32" s="161" customFormat="1" ht="18" x14ac:dyDescent="0.3">
      <c r="A119" s="177"/>
      <c r="B119" s="1009" t="s">
        <v>135</v>
      </c>
      <c r="C119" s="229" t="s">
        <v>15</v>
      </c>
      <c r="D119" s="229" t="s">
        <v>28</v>
      </c>
      <c r="E119" s="229">
        <v>2012</v>
      </c>
      <c r="F119" s="230" t="s">
        <v>134</v>
      </c>
      <c r="G119" s="230" t="s">
        <v>133</v>
      </c>
      <c r="H119" s="229" t="s">
        <v>132</v>
      </c>
      <c r="I119" s="229" t="s">
        <v>66</v>
      </c>
      <c r="J119" s="998">
        <v>1</v>
      </c>
      <c r="K119" s="999" t="s">
        <v>530</v>
      </c>
    </row>
    <row r="120" spans="1:32" s="161" customFormat="1" ht="23.4" x14ac:dyDescent="0.35">
      <c r="A120" s="179">
        <v>8</v>
      </c>
      <c r="B120" s="1009" t="s">
        <v>524</v>
      </c>
      <c r="C120" s="229" t="s">
        <v>15</v>
      </c>
      <c r="D120" s="229" t="s">
        <v>14</v>
      </c>
      <c r="E120" s="229">
        <v>2015</v>
      </c>
      <c r="F120" s="230" t="s">
        <v>523</v>
      </c>
      <c r="G120" s="230" t="s">
        <v>522</v>
      </c>
      <c r="H120" s="229" t="s">
        <v>501</v>
      </c>
      <c r="I120" s="229" t="s">
        <v>521</v>
      </c>
      <c r="J120" s="231">
        <v>2</v>
      </c>
      <c r="K120" s="233"/>
    </row>
    <row r="121" spans="1:32" s="161" customFormat="1" ht="18" x14ac:dyDescent="0.35">
      <c r="A121" s="177"/>
      <c r="B121" s="1009" t="s">
        <v>520</v>
      </c>
      <c r="C121" s="229" t="s">
        <v>15</v>
      </c>
      <c r="D121" s="229" t="s">
        <v>136</v>
      </c>
      <c r="E121" s="229">
        <v>2014</v>
      </c>
      <c r="F121" s="230" t="s">
        <v>519</v>
      </c>
      <c r="G121" s="230" t="s">
        <v>518</v>
      </c>
      <c r="H121" s="229" t="s">
        <v>132</v>
      </c>
      <c r="I121" s="229"/>
      <c r="J121" s="231">
        <v>3</v>
      </c>
      <c r="K121" s="233"/>
    </row>
    <row r="122" spans="1:32" s="161" customFormat="1" ht="21" x14ac:dyDescent="0.3">
      <c r="A122" s="177"/>
      <c r="B122" s="228" t="s">
        <v>517</v>
      </c>
      <c r="C122" s="229"/>
      <c r="D122" s="229"/>
      <c r="E122" s="229"/>
      <c r="F122" s="230"/>
      <c r="G122" s="230"/>
      <c r="H122" s="229"/>
      <c r="I122" s="229"/>
      <c r="J122" s="231"/>
      <c r="K122" s="232"/>
    </row>
    <row r="123" spans="1:32" s="161" customFormat="1" ht="18" x14ac:dyDescent="0.35">
      <c r="A123" s="177"/>
      <c r="B123" s="1009" t="s">
        <v>516</v>
      </c>
      <c r="C123" s="229" t="s">
        <v>15</v>
      </c>
      <c r="D123" s="229" t="s">
        <v>131</v>
      </c>
      <c r="E123" s="229">
        <v>2017</v>
      </c>
      <c r="F123" s="230" t="s">
        <v>515</v>
      </c>
      <c r="G123" s="230" t="s">
        <v>514</v>
      </c>
      <c r="H123" s="229" t="s">
        <v>513</v>
      </c>
      <c r="I123" s="229" t="s">
        <v>510</v>
      </c>
      <c r="J123" s="998">
        <v>1</v>
      </c>
      <c r="K123" s="1000"/>
    </row>
    <row r="124" spans="1:32" s="161" customFormat="1" ht="18.600000000000001" thickBot="1" x14ac:dyDescent="0.4">
      <c r="A124" s="177"/>
      <c r="B124" s="1009" t="s">
        <v>223</v>
      </c>
      <c r="C124" s="229" t="s">
        <v>16</v>
      </c>
      <c r="D124" s="229" t="s">
        <v>14</v>
      </c>
      <c r="E124" s="229">
        <v>2005</v>
      </c>
      <c r="F124" s="230" t="s">
        <v>512</v>
      </c>
      <c r="G124" s="230" t="s">
        <v>511</v>
      </c>
      <c r="H124" s="229" t="s">
        <v>130</v>
      </c>
      <c r="I124" s="229" t="s">
        <v>510</v>
      </c>
      <c r="J124" s="998">
        <v>1</v>
      </c>
      <c r="K124" s="1000"/>
      <c r="L124" s="997"/>
    </row>
    <row r="125" spans="1:32" s="161" customFormat="1" ht="47.4" thickBot="1" x14ac:dyDescent="0.35">
      <c r="A125" s="1016" t="s">
        <v>587</v>
      </c>
      <c r="B125" s="1009" t="s">
        <v>509</v>
      </c>
      <c r="C125" s="229" t="s">
        <v>15</v>
      </c>
      <c r="D125" s="229" t="s">
        <v>131</v>
      </c>
      <c r="E125" s="229">
        <v>2013</v>
      </c>
      <c r="F125" s="230" t="s">
        <v>508</v>
      </c>
      <c r="G125" s="230" t="s">
        <v>507</v>
      </c>
      <c r="H125" s="229" t="s">
        <v>506</v>
      </c>
      <c r="I125" s="229" t="s">
        <v>505</v>
      </c>
      <c r="J125" s="998">
        <v>1</v>
      </c>
      <c r="K125" s="999" t="s">
        <v>588</v>
      </c>
      <c r="L125" s="683"/>
    </row>
    <row r="126" spans="1:32" s="161" customFormat="1" ht="18" x14ac:dyDescent="0.35">
      <c r="A126" s="177"/>
      <c r="B126" s="1009" t="s">
        <v>504</v>
      </c>
      <c r="C126" s="229" t="s">
        <v>15</v>
      </c>
      <c r="D126" s="229" t="s">
        <v>14</v>
      </c>
      <c r="E126" s="229">
        <v>2015</v>
      </c>
      <c r="F126" s="230" t="s">
        <v>503</v>
      </c>
      <c r="G126" s="230" t="s">
        <v>502</v>
      </c>
      <c r="H126" s="229" t="s">
        <v>501</v>
      </c>
      <c r="I126" s="229" t="s">
        <v>501</v>
      </c>
      <c r="J126" s="231">
        <v>2</v>
      </c>
      <c r="K126" s="1000"/>
    </row>
    <row r="127" spans="1:32" s="161" customFormat="1" ht="18.600000000000001" thickBot="1" x14ac:dyDescent="0.4">
      <c r="A127" s="177"/>
      <c r="B127" s="1010" t="s">
        <v>500</v>
      </c>
      <c r="C127" s="1011" t="s">
        <v>15</v>
      </c>
      <c r="D127" s="1011" t="s">
        <v>24</v>
      </c>
      <c r="E127" s="1011">
        <v>2015</v>
      </c>
      <c r="F127" s="1012" t="s">
        <v>499</v>
      </c>
      <c r="G127" s="1012" t="s">
        <v>498</v>
      </c>
      <c r="H127" s="1011" t="s">
        <v>497</v>
      </c>
      <c r="I127" s="1011" t="s">
        <v>496</v>
      </c>
      <c r="J127" s="1013">
        <v>3</v>
      </c>
      <c r="K127" s="1014"/>
      <c r="L127" s="683" t="s">
        <v>37</v>
      </c>
    </row>
    <row r="128" spans="1:32" ht="24" thickBot="1" x14ac:dyDescent="0.35">
      <c r="A128" s="30"/>
      <c r="B128" s="1032" t="s">
        <v>575</v>
      </c>
      <c r="C128" s="1033"/>
      <c r="D128" s="1033"/>
      <c r="E128" s="1033"/>
      <c r="F128" s="1033"/>
      <c r="G128" s="1033"/>
      <c r="H128" s="1033"/>
      <c r="I128" s="1033"/>
      <c r="J128" s="1033"/>
      <c r="K128" s="103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3" s="161" customFormat="1" ht="21" x14ac:dyDescent="0.3">
      <c r="A129" s="177"/>
      <c r="B129" s="953" t="s">
        <v>574</v>
      </c>
      <c r="C129" s="1034"/>
      <c r="D129" s="1034"/>
      <c r="E129" s="1034"/>
      <c r="F129" s="1035"/>
      <c r="G129" s="1035"/>
      <c r="H129" s="1034"/>
      <c r="I129" s="1034"/>
      <c r="J129" s="1036"/>
      <c r="K129" s="956"/>
      <c r="L129" s="234"/>
      <c r="M129" s="234"/>
      <c r="N129" s="234"/>
      <c r="O129" s="234"/>
      <c r="P129" s="234"/>
      <c r="Q129" s="234"/>
      <c r="R129" s="1028"/>
      <c r="S129" s="1028"/>
      <c r="T129" s="1028"/>
      <c r="U129" s="1028"/>
      <c r="V129" s="1028"/>
      <c r="W129" s="1028"/>
      <c r="X129" s="1028"/>
      <c r="Y129" s="1028"/>
      <c r="Z129" s="1028"/>
      <c r="AA129" s="1029"/>
      <c r="AB129" s="1029"/>
      <c r="AC129" s="1029"/>
      <c r="AD129" s="1029"/>
      <c r="AE129" s="1030"/>
      <c r="AF129" s="501"/>
    </row>
    <row r="130" spans="1:33" s="161" customFormat="1" ht="18" x14ac:dyDescent="0.3">
      <c r="A130" s="1015"/>
      <c r="B130" s="958" t="s">
        <v>573</v>
      </c>
      <c r="C130" s="180" t="s">
        <v>20</v>
      </c>
      <c r="D130" s="180" t="s">
        <v>8</v>
      </c>
      <c r="E130" s="180">
        <v>2011</v>
      </c>
      <c r="F130" s="185" t="s">
        <v>572</v>
      </c>
      <c r="G130" s="185" t="s">
        <v>571</v>
      </c>
      <c r="H130" s="180"/>
      <c r="I130" s="180" t="s">
        <v>205</v>
      </c>
      <c r="J130" s="191"/>
      <c r="K130" s="183"/>
      <c r="L130" s="234"/>
      <c r="M130" s="234"/>
      <c r="N130" s="234"/>
      <c r="O130" s="234"/>
      <c r="P130" s="234"/>
      <c r="Q130" s="234"/>
      <c r="R130" s="1028"/>
      <c r="S130" s="1028"/>
      <c r="T130" s="1028"/>
      <c r="U130" s="1028"/>
      <c r="V130" s="1028"/>
      <c r="W130" s="1028"/>
      <c r="X130" s="1028"/>
      <c r="Y130" s="1028"/>
      <c r="Z130" s="1028"/>
      <c r="AA130" s="1029"/>
      <c r="AB130" s="1029"/>
      <c r="AC130" s="1029"/>
      <c r="AD130" s="1029"/>
      <c r="AE130" s="1030"/>
      <c r="AF130" s="1031"/>
    </row>
    <row r="131" spans="1:33" s="161" customFormat="1" ht="21" x14ac:dyDescent="0.3">
      <c r="A131" s="1015"/>
      <c r="B131" s="190" t="s">
        <v>570</v>
      </c>
      <c r="C131" s="180"/>
      <c r="D131" s="180"/>
      <c r="E131" s="180"/>
      <c r="F131" s="181"/>
      <c r="G131" s="181"/>
      <c r="H131" s="180"/>
      <c r="I131" s="180"/>
      <c r="J131" s="191"/>
      <c r="K131" s="183"/>
      <c r="L131" s="234"/>
      <c r="M131" s="234"/>
      <c r="N131" s="234"/>
      <c r="O131" s="234"/>
      <c r="P131" s="234"/>
      <c r="Q131" s="234"/>
      <c r="R131" s="1028"/>
      <c r="S131" s="1028"/>
      <c r="T131" s="1028"/>
      <c r="U131" s="1028"/>
      <c r="V131" s="1028"/>
      <c r="W131" s="1028"/>
      <c r="X131" s="1028"/>
      <c r="Y131" s="1028"/>
      <c r="Z131" s="1028"/>
      <c r="AA131" s="1029"/>
      <c r="AB131" s="1029"/>
      <c r="AC131" s="1029"/>
      <c r="AD131" s="1029"/>
      <c r="AE131" s="1030"/>
      <c r="AF131" s="501"/>
    </row>
    <row r="132" spans="1:33" s="161" customFormat="1" ht="23.4" x14ac:dyDescent="0.3">
      <c r="A132" s="1053" t="s">
        <v>355</v>
      </c>
      <c r="B132" s="958" t="s">
        <v>569</v>
      </c>
      <c r="C132" s="180" t="s">
        <v>16</v>
      </c>
      <c r="D132" s="180" t="s">
        <v>10</v>
      </c>
      <c r="E132" s="180">
        <v>2015</v>
      </c>
      <c r="F132" s="181" t="s">
        <v>568</v>
      </c>
      <c r="G132" s="181" t="s">
        <v>567</v>
      </c>
      <c r="H132" s="180" t="s">
        <v>64</v>
      </c>
      <c r="I132" s="180" t="s">
        <v>205</v>
      </c>
      <c r="J132" s="947">
        <v>1</v>
      </c>
      <c r="K132" s="183"/>
      <c r="L132" s="234"/>
      <c r="M132" s="234"/>
      <c r="N132" s="234"/>
      <c r="O132" s="234"/>
      <c r="P132" s="234"/>
      <c r="Q132" s="234"/>
      <c r="R132" s="1028"/>
      <c r="S132" s="1028"/>
      <c r="T132" s="1028"/>
      <c r="U132" s="1028"/>
      <c r="V132" s="1028"/>
      <c r="W132" s="1028"/>
      <c r="X132" s="1028"/>
      <c r="Y132" s="1028"/>
      <c r="Z132" s="1028"/>
      <c r="AA132" s="1029"/>
      <c r="AB132" s="1029"/>
      <c r="AC132" s="1029"/>
      <c r="AD132" s="1029"/>
      <c r="AE132" s="1030"/>
      <c r="AF132" s="501"/>
    </row>
    <row r="133" spans="1:33" s="161" customFormat="1" ht="18" x14ac:dyDescent="0.3">
      <c r="A133" s="1015"/>
      <c r="B133" s="958" t="s">
        <v>566</v>
      </c>
      <c r="C133" s="180" t="s">
        <v>15</v>
      </c>
      <c r="D133" s="180" t="s">
        <v>18</v>
      </c>
      <c r="E133" s="180">
        <v>2012</v>
      </c>
      <c r="F133" s="181" t="s">
        <v>565</v>
      </c>
      <c r="G133" s="181" t="s">
        <v>564</v>
      </c>
      <c r="H133" s="180"/>
      <c r="I133" s="180" t="s">
        <v>563</v>
      </c>
      <c r="J133" s="947">
        <v>1</v>
      </c>
      <c r="K133" s="183"/>
      <c r="L133" s="234"/>
      <c r="M133" s="234"/>
      <c r="N133" s="234"/>
      <c r="O133" s="234"/>
      <c r="P133" s="234"/>
      <c r="Q133" s="234"/>
      <c r="R133" s="1028"/>
      <c r="S133" s="1028"/>
      <c r="T133" s="1028"/>
      <c r="U133" s="1028"/>
      <c r="V133" s="1028"/>
      <c r="W133" s="1028"/>
      <c r="X133" s="1028"/>
      <c r="Y133" s="1028"/>
      <c r="Z133" s="1028"/>
      <c r="AA133" s="1029"/>
      <c r="AB133" s="1029"/>
      <c r="AC133" s="1029"/>
      <c r="AD133" s="1029"/>
      <c r="AE133" s="1030"/>
      <c r="AF133" s="501"/>
    </row>
    <row r="134" spans="1:33" s="161" customFormat="1" ht="21" x14ac:dyDescent="0.3">
      <c r="A134" s="1015"/>
      <c r="B134" s="190" t="s">
        <v>562</v>
      </c>
      <c r="C134" s="180"/>
      <c r="D134" s="180"/>
      <c r="E134" s="180"/>
      <c r="F134" s="181"/>
      <c r="G134" s="181"/>
      <c r="H134" s="180" t="s">
        <v>37</v>
      </c>
      <c r="I134" s="180"/>
      <c r="J134" s="191"/>
      <c r="K134" s="183"/>
      <c r="L134" s="234"/>
      <c r="M134" s="234"/>
      <c r="N134" s="234"/>
      <c r="O134" s="234"/>
      <c r="P134" s="234"/>
      <c r="Q134" s="234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9"/>
      <c r="AB134" s="1029"/>
      <c r="AC134" s="1029"/>
      <c r="AD134" s="1029"/>
      <c r="AE134" s="1030"/>
      <c r="AF134" s="501"/>
    </row>
    <row r="135" spans="1:33" s="161" customFormat="1" ht="23.4" x14ac:dyDescent="0.35">
      <c r="A135" s="179">
        <v>5</v>
      </c>
      <c r="B135" s="958" t="s">
        <v>561</v>
      </c>
      <c r="C135" s="180" t="s">
        <v>16</v>
      </c>
      <c r="D135" s="180" t="s">
        <v>14</v>
      </c>
      <c r="E135" s="180">
        <v>2013</v>
      </c>
      <c r="F135" s="181" t="s">
        <v>560</v>
      </c>
      <c r="G135" s="181" t="s">
        <v>559</v>
      </c>
      <c r="H135" s="180" t="s">
        <v>558</v>
      </c>
      <c r="I135" s="180" t="s">
        <v>557</v>
      </c>
      <c r="J135" s="947">
        <v>1</v>
      </c>
      <c r="K135" s="946" t="s">
        <v>592</v>
      </c>
      <c r="L135" s="234"/>
      <c r="M135" s="234"/>
      <c r="N135" s="234"/>
      <c r="O135" s="234"/>
      <c r="P135" s="234"/>
      <c r="Q135" s="234"/>
      <c r="R135" s="1028"/>
      <c r="S135" s="1028"/>
      <c r="T135" s="1028"/>
      <c r="U135" s="1028"/>
      <c r="V135" s="1028"/>
      <c r="W135" s="1028"/>
      <c r="X135" s="1028"/>
      <c r="Y135" s="1028"/>
      <c r="Z135" s="1028"/>
      <c r="AA135" s="1029"/>
      <c r="AB135" s="1029"/>
      <c r="AC135" s="1029"/>
      <c r="AD135" s="1029"/>
      <c r="AE135" s="1030"/>
      <c r="AF135" s="1031"/>
      <c r="AG135" s="1026" t="s">
        <v>428</v>
      </c>
    </row>
    <row r="136" spans="1:33" s="161" customFormat="1" ht="18" x14ac:dyDescent="0.35">
      <c r="A136" s="1015"/>
      <c r="B136" s="958" t="s">
        <v>556</v>
      </c>
      <c r="C136" s="180" t="s">
        <v>16</v>
      </c>
      <c r="D136" s="180" t="s">
        <v>28</v>
      </c>
      <c r="E136" s="180">
        <v>2002</v>
      </c>
      <c r="F136" s="185" t="s">
        <v>555</v>
      </c>
      <c r="G136" s="185" t="s">
        <v>554</v>
      </c>
      <c r="H136" s="180" t="s">
        <v>553</v>
      </c>
      <c r="I136" s="180" t="s">
        <v>205</v>
      </c>
      <c r="J136" s="191">
        <v>2</v>
      </c>
      <c r="K136" s="1027"/>
      <c r="L136" s="234"/>
      <c r="M136" s="234"/>
      <c r="N136" s="234"/>
      <c r="O136" s="234"/>
      <c r="P136" s="234"/>
      <c r="Q136" s="234"/>
      <c r="R136" s="1028"/>
      <c r="S136" s="1028"/>
      <c r="T136" s="1028"/>
      <c r="U136" s="1028"/>
      <c r="V136" s="1028"/>
      <c r="W136" s="1028"/>
      <c r="X136" s="1028"/>
      <c r="Y136" s="1028"/>
      <c r="Z136" s="1028"/>
      <c r="AA136" s="1029"/>
      <c r="AB136" s="1029"/>
      <c r="AC136" s="1029"/>
      <c r="AD136" s="1029"/>
      <c r="AE136" s="1030"/>
      <c r="AF136" s="1031"/>
    </row>
    <row r="137" spans="1:33" s="161" customFormat="1" ht="18" x14ac:dyDescent="0.35">
      <c r="A137" s="1015"/>
      <c r="B137" s="958" t="s">
        <v>552</v>
      </c>
      <c r="C137" s="180" t="s">
        <v>16</v>
      </c>
      <c r="D137" s="180" t="s">
        <v>18</v>
      </c>
      <c r="E137" s="180">
        <v>2006</v>
      </c>
      <c r="F137" s="185" t="s">
        <v>551</v>
      </c>
      <c r="G137" s="185" t="s">
        <v>550</v>
      </c>
      <c r="H137" s="180" t="s">
        <v>549</v>
      </c>
      <c r="I137" s="180" t="s">
        <v>548</v>
      </c>
      <c r="J137" s="191">
        <v>3</v>
      </c>
      <c r="K137" s="1027"/>
      <c r="L137" s="234"/>
      <c r="M137" s="234"/>
      <c r="N137" s="234"/>
      <c r="O137" s="234"/>
      <c r="P137" s="234"/>
      <c r="Q137" s="234"/>
      <c r="R137" s="1028"/>
      <c r="S137" s="1028"/>
      <c r="T137" s="1028"/>
      <c r="U137" s="1028"/>
      <c r="V137" s="1028"/>
      <c r="W137" s="1028"/>
      <c r="X137" s="1028"/>
      <c r="Y137" s="1028"/>
      <c r="Z137" s="1028"/>
      <c r="AA137" s="1029"/>
      <c r="AB137" s="1029"/>
      <c r="AC137" s="1029"/>
      <c r="AD137" s="1029"/>
      <c r="AE137" s="1030"/>
      <c r="AF137" s="1031"/>
    </row>
    <row r="138" spans="1:33" s="161" customFormat="1" ht="18" x14ac:dyDescent="0.35">
      <c r="A138" s="1015"/>
      <c r="B138" s="958" t="s">
        <v>547</v>
      </c>
      <c r="C138" s="180" t="s">
        <v>15</v>
      </c>
      <c r="D138" s="180" t="s">
        <v>19</v>
      </c>
      <c r="E138" s="180">
        <v>2015</v>
      </c>
      <c r="F138" s="185" t="s">
        <v>546</v>
      </c>
      <c r="G138" s="185" t="s">
        <v>545</v>
      </c>
      <c r="H138" s="180" t="s">
        <v>544</v>
      </c>
      <c r="I138" s="180" t="s">
        <v>543</v>
      </c>
      <c r="J138" s="947">
        <v>1</v>
      </c>
      <c r="K138" s="1027"/>
      <c r="L138" s="234"/>
      <c r="M138" s="234"/>
      <c r="N138" s="234"/>
      <c r="O138" s="234"/>
      <c r="P138" s="234"/>
      <c r="Q138" s="234"/>
      <c r="R138" s="1028"/>
      <c r="S138" s="1028"/>
      <c r="T138" s="1028"/>
      <c r="U138" s="1028"/>
      <c r="V138" s="1028"/>
      <c r="W138" s="1028"/>
      <c r="X138" s="1028"/>
      <c r="Y138" s="1028"/>
      <c r="Z138" s="1028"/>
      <c r="AA138" s="1029"/>
      <c r="AB138" s="1029"/>
      <c r="AC138" s="1029"/>
      <c r="AD138" s="1029"/>
      <c r="AE138" s="1030"/>
      <c r="AF138" s="1031"/>
    </row>
    <row r="139" spans="1:33" s="161" customFormat="1" ht="21" x14ac:dyDescent="0.35">
      <c r="A139" s="1015"/>
      <c r="B139" s="192" t="s">
        <v>542</v>
      </c>
      <c r="C139" s="187"/>
      <c r="D139" s="187"/>
      <c r="E139" s="187"/>
      <c r="F139" s="188"/>
      <c r="G139" s="188"/>
      <c r="H139" s="187"/>
      <c r="I139" s="187"/>
      <c r="J139" s="945"/>
      <c r="K139" s="1027"/>
      <c r="L139" s="253"/>
      <c r="M139" s="253"/>
      <c r="N139" s="253"/>
      <c r="O139" s="253"/>
      <c r="P139" s="253"/>
      <c r="Q139" s="253"/>
      <c r="R139" s="254"/>
      <c r="S139" s="254"/>
      <c r="T139" s="254"/>
      <c r="U139" s="254"/>
      <c r="V139" s="254"/>
      <c r="W139" s="254"/>
      <c r="X139" s="254"/>
      <c r="Y139" s="254"/>
      <c r="Z139" s="254"/>
      <c r="AA139" s="1029"/>
      <c r="AB139" s="1029"/>
      <c r="AC139" s="1029"/>
      <c r="AD139" s="1029"/>
      <c r="AE139" s="1031"/>
      <c r="AF139" s="501"/>
    </row>
    <row r="140" spans="1:33" s="161" customFormat="1" ht="24" thickBot="1" x14ac:dyDescent="0.4">
      <c r="A140" s="179">
        <v>9</v>
      </c>
      <c r="B140" s="959" t="s">
        <v>541</v>
      </c>
      <c r="C140" s="960" t="s">
        <v>16</v>
      </c>
      <c r="D140" s="960" t="s">
        <v>10</v>
      </c>
      <c r="E140" s="960">
        <v>2007</v>
      </c>
      <c r="F140" s="961" t="s">
        <v>540</v>
      </c>
      <c r="G140" s="961" t="s">
        <v>539</v>
      </c>
      <c r="H140" s="960" t="s">
        <v>538</v>
      </c>
      <c r="I140" s="960" t="s">
        <v>537</v>
      </c>
      <c r="J140" s="1037">
        <v>4</v>
      </c>
      <c r="K140" s="1038"/>
      <c r="L140" s="253"/>
      <c r="M140" s="253"/>
      <c r="N140" s="253"/>
      <c r="O140" s="253"/>
      <c r="P140" s="253"/>
      <c r="Q140" s="253"/>
      <c r="R140" s="254"/>
      <c r="S140" s="254"/>
      <c r="T140" s="254"/>
      <c r="U140" s="254"/>
      <c r="V140" s="254"/>
      <c r="W140" s="254"/>
      <c r="X140" s="254"/>
      <c r="Y140" s="254"/>
      <c r="Z140" s="254"/>
      <c r="AA140" s="1029"/>
      <c r="AB140" s="1029"/>
      <c r="AC140" s="1029"/>
      <c r="AD140" s="1029"/>
      <c r="AE140" s="1031"/>
      <c r="AF140" s="501"/>
    </row>
    <row r="141" spans="1:33" ht="24" thickBot="1" x14ac:dyDescent="0.35">
      <c r="A141" s="30"/>
      <c r="B141" s="333" t="s">
        <v>583</v>
      </c>
      <c r="C141" s="334"/>
      <c r="D141" s="334"/>
      <c r="E141" s="334"/>
      <c r="F141" s="334"/>
      <c r="G141" s="334"/>
      <c r="H141" s="334"/>
      <c r="I141" s="334"/>
      <c r="J141" s="334"/>
      <c r="K141" s="335"/>
    </row>
    <row r="142" spans="1:33" ht="23.4" x14ac:dyDescent="0.3">
      <c r="A142" s="30"/>
      <c r="B142" s="1049" t="s">
        <v>35</v>
      </c>
      <c r="C142" s="1050"/>
      <c r="D142" s="1050"/>
      <c r="E142" s="1050"/>
      <c r="F142" s="1050"/>
      <c r="G142" s="1050"/>
      <c r="H142" s="1050"/>
      <c r="I142" s="1050" t="s">
        <v>37</v>
      </c>
      <c r="J142" s="1051"/>
      <c r="K142" s="1052"/>
    </row>
    <row r="143" spans="1:33" s="161" customFormat="1" ht="18" x14ac:dyDescent="0.3">
      <c r="A143" s="177"/>
      <c r="B143" s="142" t="s">
        <v>582</v>
      </c>
      <c r="C143" s="141" t="s">
        <v>16</v>
      </c>
      <c r="D143" s="141" t="s">
        <v>19</v>
      </c>
      <c r="E143" s="141">
        <v>2011</v>
      </c>
      <c r="F143" s="166" t="s">
        <v>581</v>
      </c>
      <c r="G143" s="166" t="s">
        <v>100</v>
      </c>
      <c r="H143" s="141" t="s">
        <v>99</v>
      </c>
      <c r="I143" s="1047" t="s">
        <v>580</v>
      </c>
      <c r="J143" s="1048">
        <v>1</v>
      </c>
      <c r="K143" s="172" t="s">
        <v>593</v>
      </c>
    </row>
    <row r="144" spans="1:33" s="161" customFormat="1" ht="18.600000000000001" thickBot="1" x14ac:dyDescent="0.35">
      <c r="A144" s="1063"/>
      <c r="B144" s="1064" t="s">
        <v>579</v>
      </c>
      <c r="C144" s="1065" t="s">
        <v>16</v>
      </c>
      <c r="D144" s="1065" t="s">
        <v>19</v>
      </c>
      <c r="E144" s="1065">
        <v>2015</v>
      </c>
      <c r="F144" s="1066" t="s">
        <v>578</v>
      </c>
      <c r="G144" s="1067" t="s">
        <v>577</v>
      </c>
      <c r="H144" s="1065" t="s">
        <v>544</v>
      </c>
      <c r="I144" s="1065" t="s">
        <v>543</v>
      </c>
      <c r="J144" s="1068">
        <v>2</v>
      </c>
      <c r="K144" s="1069"/>
    </row>
    <row r="145" spans="1:33" ht="54" customHeight="1" x14ac:dyDescent="0.3">
      <c r="A145" s="1079" t="s">
        <v>595</v>
      </c>
      <c r="B145" s="1080"/>
      <c r="C145" s="1080"/>
      <c r="D145" s="1080"/>
      <c r="E145" s="1080"/>
      <c r="F145" s="1080"/>
      <c r="G145" s="1080"/>
      <c r="H145" s="1080"/>
      <c r="I145" s="1080"/>
      <c r="J145" s="1080"/>
      <c r="K145" s="1081"/>
    </row>
    <row r="146" spans="1:33" ht="15" customHeight="1" x14ac:dyDescent="0.3">
      <c r="A146" s="1082" t="s">
        <v>40</v>
      </c>
      <c r="B146" s="1070" t="s">
        <v>0</v>
      </c>
      <c r="C146" s="1071" t="s">
        <v>1</v>
      </c>
      <c r="D146" s="1071" t="s">
        <v>2</v>
      </c>
      <c r="E146" s="1071" t="s">
        <v>3</v>
      </c>
      <c r="F146" s="1071" t="s">
        <v>4</v>
      </c>
      <c r="G146" s="1071" t="s">
        <v>5</v>
      </c>
      <c r="H146" s="1071" t="s">
        <v>6</v>
      </c>
      <c r="I146" s="1071" t="s">
        <v>7</v>
      </c>
      <c r="J146" s="1072" t="s">
        <v>38</v>
      </c>
      <c r="K146" s="1083"/>
    </row>
    <row r="147" spans="1:33" x14ac:dyDescent="0.3">
      <c r="A147" s="1082"/>
      <c r="B147" s="1070"/>
      <c r="C147" s="1071"/>
      <c r="D147" s="1070"/>
      <c r="E147" s="1071"/>
      <c r="F147" s="1071"/>
      <c r="G147" s="1071"/>
      <c r="H147" s="1071"/>
      <c r="I147" s="1071"/>
      <c r="J147" s="1072"/>
      <c r="K147" s="1083"/>
    </row>
    <row r="148" spans="1:33" ht="24" customHeight="1" x14ac:dyDescent="0.3">
      <c r="A148" s="1084" t="s">
        <v>587</v>
      </c>
      <c r="B148" s="1073"/>
      <c r="C148" s="1073"/>
      <c r="D148" s="1073"/>
      <c r="E148" s="1073"/>
      <c r="F148" s="1073"/>
      <c r="G148" s="1073"/>
      <c r="H148" s="1073"/>
      <c r="I148" s="1073"/>
      <c r="J148" s="1073"/>
      <c r="K148" s="1085"/>
    </row>
    <row r="149" spans="1:33" s="161" customFormat="1" ht="21" x14ac:dyDescent="0.3">
      <c r="A149" s="1086" t="s">
        <v>47</v>
      </c>
      <c r="B149" s="1074" t="s">
        <v>509</v>
      </c>
      <c r="C149" s="427" t="s">
        <v>15</v>
      </c>
      <c r="D149" s="427" t="s">
        <v>131</v>
      </c>
      <c r="E149" s="427">
        <v>2013</v>
      </c>
      <c r="F149" s="428" t="s">
        <v>508</v>
      </c>
      <c r="G149" s="428" t="s">
        <v>507</v>
      </c>
      <c r="H149" s="427" t="s">
        <v>506</v>
      </c>
      <c r="I149" s="427" t="s">
        <v>505</v>
      </c>
      <c r="J149" s="1002">
        <v>1</v>
      </c>
      <c r="K149" s="1003" t="s">
        <v>588</v>
      </c>
      <c r="L149" s="683"/>
    </row>
    <row r="150" spans="1:33" ht="23.4" x14ac:dyDescent="0.3">
      <c r="A150" s="1055" t="s">
        <v>447</v>
      </c>
      <c r="B150" s="1075"/>
      <c r="C150" s="1075"/>
      <c r="D150" s="1075"/>
      <c r="E150" s="1075"/>
      <c r="F150" s="1075"/>
      <c r="G150" s="1075"/>
      <c r="H150" s="1075"/>
      <c r="I150" s="1075"/>
      <c r="J150" s="1075"/>
      <c r="K150" s="1087"/>
    </row>
    <row r="151" spans="1:33" s="161" customFormat="1" ht="21" x14ac:dyDescent="0.35">
      <c r="A151" s="1056" t="s">
        <v>451</v>
      </c>
      <c r="B151" s="1074" t="s">
        <v>432</v>
      </c>
      <c r="C151" s="427" t="s">
        <v>15</v>
      </c>
      <c r="D151" s="427" t="s">
        <v>8</v>
      </c>
      <c r="E151" s="427">
        <v>2014</v>
      </c>
      <c r="F151" s="428" t="s">
        <v>431</v>
      </c>
      <c r="G151" s="428" t="s">
        <v>430</v>
      </c>
      <c r="H151" s="427" t="s">
        <v>422</v>
      </c>
      <c r="I151" s="427" t="s">
        <v>429</v>
      </c>
      <c r="J151" s="1057">
        <v>2</v>
      </c>
      <c r="K151" s="1058" t="s">
        <v>446</v>
      </c>
      <c r="L151" s="830"/>
    </row>
    <row r="152" spans="1:33" ht="21" x14ac:dyDescent="0.3">
      <c r="A152" s="1059" t="s">
        <v>41</v>
      </c>
      <c r="B152" s="1076" t="s">
        <v>487</v>
      </c>
      <c r="C152" s="1077" t="s">
        <v>16</v>
      </c>
      <c r="D152" s="1077" t="s">
        <v>14</v>
      </c>
      <c r="E152" s="1077">
        <v>2010</v>
      </c>
      <c r="F152" s="1078" t="s">
        <v>486</v>
      </c>
      <c r="G152" s="1078" t="s">
        <v>485</v>
      </c>
      <c r="H152" s="1077" t="s">
        <v>484</v>
      </c>
      <c r="I152" s="1077" t="s">
        <v>483</v>
      </c>
      <c r="J152" s="1054">
        <v>3</v>
      </c>
      <c r="K152" s="1088" t="s">
        <v>591</v>
      </c>
    </row>
    <row r="153" spans="1:33" ht="21" x14ac:dyDescent="0.3">
      <c r="A153" s="1059" t="s">
        <v>51</v>
      </c>
      <c r="B153" s="147" t="s">
        <v>217</v>
      </c>
      <c r="C153" s="148" t="s">
        <v>16</v>
      </c>
      <c r="D153" s="148" t="s">
        <v>8</v>
      </c>
      <c r="E153" s="148">
        <v>2004</v>
      </c>
      <c r="F153" s="149" t="s">
        <v>96</v>
      </c>
      <c r="G153" s="149" t="s">
        <v>218</v>
      </c>
      <c r="H153" s="148" t="s">
        <v>97</v>
      </c>
      <c r="I153" s="148" t="s">
        <v>92</v>
      </c>
      <c r="J153" s="1057">
        <v>4</v>
      </c>
      <c r="K153" s="150" t="s">
        <v>589</v>
      </c>
    </row>
    <row r="154" spans="1:33" ht="21" x14ac:dyDescent="0.3">
      <c r="A154" s="1059" t="s">
        <v>54</v>
      </c>
      <c r="B154" s="151" t="s">
        <v>561</v>
      </c>
      <c r="C154" s="144" t="s">
        <v>16</v>
      </c>
      <c r="D154" s="144" t="s">
        <v>14</v>
      </c>
      <c r="E154" s="144">
        <v>2013</v>
      </c>
      <c r="F154" s="152" t="s">
        <v>560</v>
      </c>
      <c r="G154" s="152" t="s">
        <v>559</v>
      </c>
      <c r="H154" s="144" t="s">
        <v>558</v>
      </c>
      <c r="I154" s="144" t="s">
        <v>557</v>
      </c>
      <c r="J154" s="1054">
        <v>5</v>
      </c>
      <c r="K154" s="150" t="s">
        <v>592</v>
      </c>
      <c r="AG154" t="s">
        <v>428</v>
      </c>
    </row>
    <row r="155" spans="1:33" ht="19.5" customHeight="1" x14ac:dyDescent="0.3">
      <c r="A155" s="1059" t="s">
        <v>45</v>
      </c>
      <c r="B155" s="153" t="s">
        <v>108</v>
      </c>
      <c r="C155" s="154" t="s">
        <v>16</v>
      </c>
      <c r="D155" s="154" t="s">
        <v>19</v>
      </c>
      <c r="E155" s="154">
        <v>2016</v>
      </c>
      <c r="F155" s="155" t="s">
        <v>107</v>
      </c>
      <c r="G155" s="155" t="s">
        <v>106</v>
      </c>
      <c r="H155" s="154" t="s">
        <v>105</v>
      </c>
      <c r="I155" s="154" t="s">
        <v>102</v>
      </c>
      <c r="J155" s="1057">
        <v>6</v>
      </c>
      <c r="K155" s="156" t="s">
        <v>104</v>
      </c>
      <c r="L155">
        <v>2</v>
      </c>
    </row>
    <row r="156" spans="1:33" ht="21" x14ac:dyDescent="0.3">
      <c r="A156" s="1059" t="s">
        <v>43</v>
      </c>
      <c r="B156" s="157" t="s">
        <v>341</v>
      </c>
      <c r="C156" s="158" t="s">
        <v>16</v>
      </c>
      <c r="D156" s="158" t="s">
        <v>69</v>
      </c>
      <c r="E156" s="158">
        <v>2015</v>
      </c>
      <c r="F156" s="159" t="s">
        <v>340</v>
      </c>
      <c r="G156" s="159" t="s">
        <v>339</v>
      </c>
      <c r="H156" s="158" t="s">
        <v>68</v>
      </c>
      <c r="I156" s="158" t="s">
        <v>68</v>
      </c>
      <c r="J156" s="1054">
        <v>7</v>
      </c>
      <c r="K156" s="150" t="s">
        <v>594</v>
      </c>
    </row>
    <row r="157" spans="1:33" ht="21" x14ac:dyDescent="0.3">
      <c r="A157" s="1059" t="s">
        <v>46</v>
      </c>
      <c r="B157" s="147" t="s">
        <v>524</v>
      </c>
      <c r="C157" s="148" t="s">
        <v>15</v>
      </c>
      <c r="D157" s="148" t="s">
        <v>14</v>
      </c>
      <c r="E157" s="148">
        <v>2015</v>
      </c>
      <c r="F157" s="149" t="s">
        <v>523</v>
      </c>
      <c r="G157" s="149" t="s">
        <v>522</v>
      </c>
      <c r="H157" s="148" t="s">
        <v>501</v>
      </c>
      <c r="I157" s="148" t="s">
        <v>521</v>
      </c>
      <c r="J157" s="1057">
        <v>8</v>
      </c>
      <c r="K157" s="143"/>
    </row>
    <row r="158" spans="1:33" ht="21" x14ac:dyDescent="0.3">
      <c r="A158" s="1059" t="s">
        <v>584</v>
      </c>
      <c r="B158" s="147" t="s">
        <v>541</v>
      </c>
      <c r="C158" s="148" t="s">
        <v>16</v>
      </c>
      <c r="D158" s="148" t="s">
        <v>10</v>
      </c>
      <c r="E158" s="148">
        <v>2007</v>
      </c>
      <c r="F158" s="149" t="s">
        <v>540</v>
      </c>
      <c r="G158" s="149" t="s">
        <v>539</v>
      </c>
      <c r="H158" s="148" t="s">
        <v>538</v>
      </c>
      <c r="I158" s="148" t="s">
        <v>537</v>
      </c>
      <c r="J158" s="1054">
        <v>9</v>
      </c>
      <c r="K158" s="143"/>
    </row>
    <row r="159" spans="1:33" s="161" customFormat="1" ht="21" x14ac:dyDescent="0.3">
      <c r="A159" s="1089" t="s">
        <v>168</v>
      </c>
      <c r="B159" s="1074" t="s">
        <v>353</v>
      </c>
      <c r="C159" s="427" t="s">
        <v>15</v>
      </c>
      <c r="D159" s="427" t="s">
        <v>348</v>
      </c>
      <c r="E159" s="427">
        <v>1997</v>
      </c>
      <c r="F159" s="428" t="s">
        <v>352</v>
      </c>
      <c r="G159" s="428" t="s">
        <v>351</v>
      </c>
      <c r="H159" s="427" t="s">
        <v>81</v>
      </c>
      <c r="I159" s="1060" t="s">
        <v>350</v>
      </c>
      <c r="J159" s="1057">
        <v>10</v>
      </c>
      <c r="K159" s="1061" t="s">
        <v>82</v>
      </c>
    </row>
    <row r="160" spans="1:33" s="161" customFormat="1" ht="21" x14ac:dyDescent="0.3">
      <c r="A160" s="1089" t="s">
        <v>42</v>
      </c>
      <c r="B160" s="1074" t="s">
        <v>569</v>
      </c>
      <c r="C160" s="427" t="s">
        <v>16</v>
      </c>
      <c r="D160" s="427" t="s">
        <v>10</v>
      </c>
      <c r="E160" s="427">
        <v>2015</v>
      </c>
      <c r="F160" s="428" t="s">
        <v>568</v>
      </c>
      <c r="G160" s="428" t="s">
        <v>567</v>
      </c>
      <c r="H160" s="427" t="s">
        <v>64</v>
      </c>
      <c r="I160" s="427" t="s">
        <v>205</v>
      </c>
      <c r="J160" s="1054">
        <v>11</v>
      </c>
      <c r="K160" s="1001"/>
      <c r="L160" s="234"/>
      <c r="M160" s="234"/>
      <c r="N160" s="234"/>
      <c r="O160" s="234"/>
      <c r="P160" s="234"/>
      <c r="Q160" s="234"/>
      <c r="R160" s="1028"/>
      <c r="S160" s="1028"/>
      <c r="T160" s="1028"/>
      <c r="U160" s="1028"/>
      <c r="V160" s="1028"/>
      <c r="W160" s="1028"/>
      <c r="X160" s="1028"/>
      <c r="Y160" s="1028"/>
      <c r="Z160" s="1028"/>
      <c r="AA160" s="1029"/>
      <c r="AB160" s="1029"/>
      <c r="AC160" s="1029"/>
      <c r="AD160" s="1029"/>
      <c r="AE160" s="1030"/>
      <c r="AF160" s="501"/>
    </row>
    <row r="161" spans="1:12" ht="21" x14ac:dyDescent="0.3">
      <c r="A161" s="1059" t="s">
        <v>586</v>
      </c>
      <c r="B161" s="151" t="s">
        <v>91</v>
      </c>
      <c r="C161" s="144" t="s">
        <v>15</v>
      </c>
      <c r="D161" s="144" t="s">
        <v>90</v>
      </c>
      <c r="E161" s="144">
        <v>2014</v>
      </c>
      <c r="F161" s="152" t="s">
        <v>88</v>
      </c>
      <c r="G161" s="152" t="s">
        <v>89</v>
      </c>
      <c r="H161" s="144" t="s">
        <v>87</v>
      </c>
      <c r="I161" s="144" t="s">
        <v>86</v>
      </c>
      <c r="J161" s="1057">
        <v>12</v>
      </c>
      <c r="K161" s="160" t="s">
        <v>137</v>
      </c>
    </row>
    <row r="162" spans="1:12" s="161" customFormat="1" ht="21" x14ac:dyDescent="0.3">
      <c r="A162" s="1089" t="s">
        <v>53</v>
      </c>
      <c r="B162" s="1074" t="s">
        <v>330</v>
      </c>
      <c r="C162" s="427" t="s">
        <v>15</v>
      </c>
      <c r="D162" s="427" t="s">
        <v>19</v>
      </c>
      <c r="E162" s="427">
        <v>2013</v>
      </c>
      <c r="F162" s="428" t="s">
        <v>329</v>
      </c>
      <c r="G162" s="428" t="s">
        <v>328</v>
      </c>
      <c r="H162" s="427" t="s">
        <v>309</v>
      </c>
      <c r="I162" s="427" t="s">
        <v>327</v>
      </c>
      <c r="J162" s="1054">
        <v>13</v>
      </c>
      <c r="K162" s="1062" t="s">
        <v>590</v>
      </c>
    </row>
    <row r="163" spans="1:12" s="161" customFormat="1" ht="21.6" thickBot="1" x14ac:dyDescent="0.35">
      <c r="A163" s="1090" t="s">
        <v>495</v>
      </c>
      <c r="B163" s="1091" t="s">
        <v>463</v>
      </c>
      <c r="C163" s="425" t="s">
        <v>16</v>
      </c>
      <c r="D163" s="425" t="s">
        <v>19</v>
      </c>
      <c r="E163" s="425">
        <v>2013</v>
      </c>
      <c r="F163" s="426" t="s">
        <v>462</v>
      </c>
      <c r="G163" s="426" t="s">
        <v>461</v>
      </c>
      <c r="H163" s="425" t="s">
        <v>368</v>
      </c>
      <c r="I163" s="425" t="s">
        <v>460</v>
      </c>
      <c r="J163" s="1092">
        <v>14</v>
      </c>
      <c r="K163" s="1093"/>
      <c r="L163" s="684"/>
    </row>
    <row r="165" spans="1:12" x14ac:dyDescent="0.3">
      <c r="D165" t="s">
        <v>37</v>
      </c>
    </row>
    <row r="167" spans="1:12" ht="18.600000000000001" thickBot="1" x14ac:dyDescent="0.35">
      <c r="A167" s="24"/>
    </row>
  </sheetData>
  <mergeCells count="24">
    <mergeCell ref="A57:K57"/>
    <mergeCell ref="B92:K92"/>
    <mergeCell ref="A1:K1"/>
    <mergeCell ref="B47:K47"/>
    <mergeCell ref="I146:I147"/>
    <mergeCell ref="A145:K145"/>
    <mergeCell ref="J146:J147"/>
    <mergeCell ref="A146:A147"/>
    <mergeCell ref="B146:B147"/>
    <mergeCell ref="C146:C147"/>
    <mergeCell ref="K146:K147"/>
    <mergeCell ref="D146:D147"/>
    <mergeCell ref="E146:E147"/>
    <mergeCell ref="F146:F147"/>
    <mergeCell ref="G146:G147"/>
    <mergeCell ref="H146:H147"/>
    <mergeCell ref="B29:K29"/>
    <mergeCell ref="B116:K116"/>
    <mergeCell ref="B70:K70"/>
    <mergeCell ref="B3:K3"/>
    <mergeCell ref="B141:K141"/>
    <mergeCell ref="B128:K128"/>
    <mergeCell ref="B102:K102"/>
    <mergeCell ref="B22:K2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opLeftCell="A110" zoomScaleNormal="100" workbookViewId="0">
      <selection activeCell="A87" sqref="A87:XFD95"/>
    </sheetView>
  </sheetViews>
  <sheetFormatPr defaultRowHeight="14.4" x14ac:dyDescent="0.3"/>
  <cols>
    <col min="2" max="2" width="8.109375" bestFit="1" customWidth="1"/>
    <col min="3" max="3" width="88.44140625" bestFit="1" customWidth="1"/>
  </cols>
  <sheetData>
    <row r="1" spans="2:16" ht="15.75" hidden="1" customHeight="1" thickBot="1" x14ac:dyDescent="0.35">
      <c r="B1" s="55">
        <v>2014</v>
      </c>
    </row>
    <row r="2" spans="2:16" ht="18" hidden="1" x14ac:dyDescent="0.3">
      <c r="B2" s="52">
        <v>2014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" hidden="1" x14ac:dyDescent="0.3">
      <c r="B3" s="53">
        <v>2014</v>
      </c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8.600000000000001" hidden="1" thickBot="1" x14ac:dyDescent="0.35">
      <c r="B4" s="37">
        <v>2014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8" hidden="1" x14ac:dyDescent="0.3">
      <c r="B5" s="70">
        <v>2014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8" hidden="1" x14ac:dyDescent="0.3">
      <c r="B6" s="68">
        <v>2014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8" hidden="1" x14ac:dyDescent="0.3">
      <c r="B7" s="68">
        <v>2014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8.600000000000001" hidden="1" thickBot="1" x14ac:dyDescent="0.35">
      <c r="B8" s="69">
        <v>2014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8.600000000000001" hidden="1" thickBot="1" x14ac:dyDescent="0.35">
      <c r="B9" s="40">
        <v>2013</v>
      </c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18" hidden="1" x14ac:dyDescent="0.3">
      <c r="B10" s="52">
        <v>2013</v>
      </c>
      <c r="C10" s="15"/>
      <c r="D10" s="15"/>
      <c r="E10" s="15"/>
      <c r="F10" s="15"/>
      <c r="G10" s="15"/>
      <c r="H10" s="15"/>
      <c r="I10" s="15"/>
      <c r="J10" s="21"/>
      <c r="K10" s="21"/>
      <c r="L10" s="21"/>
      <c r="M10" s="21"/>
      <c r="N10" s="14"/>
      <c r="O10" s="17"/>
      <c r="P10" s="2"/>
    </row>
    <row r="11" spans="2:16" ht="21.6" hidden="1" thickBot="1" x14ac:dyDescent="0.35">
      <c r="B11" s="55">
        <v>2013</v>
      </c>
      <c r="C11" s="15"/>
      <c r="D11" s="15"/>
      <c r="E11" s="15"/>
      <c r="F11" s="15"/>
      <c r="G11" s="15"/>
      <c r="H11" s="15"/>
      <c r="I11" s="15"/>
      <c r="J11" s="21"/>
      <c r="K11" s="21"/>
      <c r="L11" s="21"/>
      <c r="M11" s="21"/>
      <c r="N11" s="14"/>
      <c r="O11" s="22"/>
      <c r="P11" s="2"/>
    </row>
    <row r="12" spans="2:16" ht="21.6" hidden="1" thickBot="1" x14ac:dyDescent="0.35">
      <c r="B12" s="84">
        <v>2013</v>
      </c>
      <c r="C12" s="15"/>
      <c r="D12" s="15"/>
      <c r="E12" s="15"/>
      <c r="F12" s="15"/>
      <c r="G12" s="15"/>
      <c r="H12" s="15"/>
      <c r="I12" s="15"/>
      <c r="J12" s="21"/>
      <c r="K12" s="21"/>
      <c r="L12" s="21"/>
      <c r="M12" s="21"/>
      <c r="N12" s="14"/>
      <c r="O12" s="20"/>
      <c r="P12" s="2"/>
    </row>
    <row r="13" spans="2:16" ht="18" hidden="1" x14ac:dyDescent="0.3">
      <c r="B13" s="52">
        <v>2013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18" hidden="1" x14ac:dyDescent="0.3">
      <c r="B14" s="36">
        <v>2013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ht="18.600000000000001" hidden="1" thickBot="1" x14ac:dyDescent="0.35">
      <c r="B15" s="37">
        <v>2013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18" hidden="1" x14ac:dyDescent="0.3">
      <c r="B16" s="35">
        <v>2013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ht="18" hidden="1" x14ac:dyDescent="0.3">
      <c r="B17" s="85">
        <v>2013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8.600000000000001" hidden="1" thickBot="1" x14ac:dyDescent="0.35">
      <c r="B18" s="61">
        <v>2013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8.600000000000001" hidden="1" thickBot="1" x14ac:dyDescent="0.35">
      <c r="B19" s="66">
        <v>2013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8.600000000000001" hidden="1" thickBot="1" x14ac:dyDescent="0.35">
      <c r="B20" s="77">
        <v>2013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8" hidden="1" x14ac:dyDescent="0.3">
      <c r="B21" s="67">
        <v>2013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18" hidden="1" x14ac:dyDescent="0.3">
      <c r="B22" s="71">
        <v>2013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8.600000000000001" hidden="1" thickBot="1" x14ac:dyDescent="0.35">
      <c r="B23" s="72">
        <v>2013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8.600000000000001" hidden="1" thickBot="1" x14ac:dyDescent="0.35">
      <c r="B24" s="34">
        <v>2012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ht="18.600000000000001" hidden="1" thickBot="1" x14ac:dyDescent="0.35">
      <c r="B25" s="34">
        <v>2012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ht="18.600000000000001" hidden="1" thickBot="1" x14ac:dyDescent="0.35">
      <c r="B26" s="34">
        <v>2012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8.600000000000001" hidden="1" thickBot="1" x14ac:dyDescent="0.35">
      <c r="B27" s="40">
        <v>2012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ht="18" hidden="1" x14ac:dyDescent="0.3">
      <c r="B28" s="39">
        <v>2012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ht="18.600000000000001" hidden="1" thickBot="1" x14ac:dyDescent="0.35">
      <c r="B29" s="43">
        <v>2012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18.600000000000001" hidden="1" thickBot="1" x14ac:dyDescent="0.35">
      <c r="B30" s="84">
        <v>2012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18" hidden="1" x14ac:dyDescent="0.3">
      <c r="B31" s="57">
        <v>2012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ht="18.600000000000001" hidden="1" thickBot="1" x14ac:dyDescent="0.35">
      <c r="B32" s="56">
        <v>2012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.600000000000001" hidden="1" thickBot="1" x14ac:dyDescent="0.35">
      <c r="B33" s="81">
        <v>2012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8.600000000000001" hidden="1" thickBot="1" x14ac:dyDescent="0.35">
      <c r="B34" s="62">
        <v>2012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8" hidden="1" x14ac:dyDescent="0.3">
      <c r="B35" s="64">
        <v>2012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ht="18.600000000000001" hidden="1" thickBot="1" x14ac:dyDescent="0.35">
      <c r="B36" s="65">
        <v>2012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" hidden="1" x14ac:dyDescent="0.3">
      <c r="B37" s="67">
        <v>2012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8.600000000000001" hidden="1" thickBot="1" x14ac:dyDescent="0.35">
      <c r="B38" s="69">
        <v>2012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8" hidden="1" x14ac:dyDescent="0.3">
      <c r="B39" s="70">
        <v>2012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8.600000000000001" hidden="1" thickBot="1" x14ac:dyDescent="0.35">
      <c r="B40" s="69">
        <v>2012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8" hidden="1" x14ac:dyDescent="0.3">
      <c r="B41" s="76">
        <v>2012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18" hidden="1" x14ac:dyDescent="0.3">
      <c r="B42" s="93">
        <v>2011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18.600000000000001" hidden="1" thickBot="1" x14ac:dyDescent="0.35">
      <c r="B43" s="86">
        <v>2011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18" hidden="1" x14ac:dyDescent="0.3">
      <c r="B44" s="49">
        <v>2011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8" hidden="1" x14ac:dyDescent="0.3">
      <c r="B45" s="79">
        <v>2011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18" hidden="1" x14ac:dyDescent="0.3">
      <c r="B46" s="78">
        <v>2011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8.600000000000001" hidden="1" thickBot="1" x14ac:dyDescent="0.35">
      <c r="B47" s="51">
        <v>2011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8" hidden="1" x14ac:dyDescent="0.3">
      <c r="B48" s="52">
        <v>2011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8" hidden="1" x14ac:dyDescent="0.3">
      <c r="B49" s="59">
        <v>2011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8" hidden="1" x14ac:dyDescent="0.3">
      <c r="B50" s="44">
        <v>2011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8.600000000000001" hidden="1" thickBot="1" x14ac:dyDescent="0.35">
      <c r="B51" s="69">
        <v>2011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8" hidden="1" x14ac:dyDescent="0.3">
      <c r="B52" s="67">
        <v>2011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ht="18" hidden="1" x14ac:dyDescent="0.3">
      <c r="B53" s="46">
        <v>2010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18.600000000000001" hidden="1" thickBot="1" x14ac:dyDescent="0.35">
      <c r="B54" s="48">
        <v>2010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ht="18" hidden="1" x14ac:dyDescent="0.3">
      <c r="B55" s="49">
        <v>2010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8" hidden="1" x14ac:dyDescent="0.3">
      <c r="B56" s="53">
        <v>2010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8" hidden="1" x14ac:dyDescent="0.3">
      <c r="B57" s="53">
        <v>2010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18.600000000000001" hidden="1" thickBot="1" x14ac:dyDescent="0.35">
      <c r="B58" s="55">
        <v>2010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ht="18" hidden="1" x14ac:dyDescent="0.3">
      <c r="B59" s="57">
        <v>2010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ht="18" hidden="1" x14ac:dyDescent="0.3">
      <c r="B60" s="59">
        <v>2010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ht="18.600000000000001" hidden="1" thickBot="1" x14ac:dyDescent="0.35">
      <c r="B61" s="56">
        <v>2010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ht="18" hidden="1" x14ac:dyDescent="0.3">
      <c r="B62" s="58">
        <v>2010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ht="18.600000000000001" hidden="1" thickBot="1" x14ac:dyDescent="0.35">
      <c r="B63" s="56">
        <v>2010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ht="18" hidden="1" x14ac:dyDescent="0.3">
      <c r="B64" s="45">
        <v>2010</v>
      </c>
      <c r="C64" s="15"/>
      <c r="D64" s="15"/>
      <c r="E64" s="15"/>
      <c r="F64" s="15"/>
      <c r="G64" s="15"/>
      <c r="H64" s="15"/>
      <c r="I64" s="15"/>
      <c r="J64" s="10"/>
      <c r="K64" s="10"/>
      <c r="L64" s="10"/>
      <c r="M64" s="10"/>
      <c r="N64" s="14"/>
      <c r="O64" s="17"/>
      <c r="P64" s="2"/>
    </row>
    <row r="65" spans="2:16" ht="18" hidden="1" x14ac:dyDescent="0.3">
      <c r="B65" s="68">
        <v>2010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"/>
    </row>
    <row r="66" spans="2:16" ht="18.600000000000001" hidden="1" thickBot="1" x14ac:dyDescent="0.35">
      <c r="B66" s="72">
        <v>2010</v>
      </c>
      <c r="C66" s="15"/>
      <c r="D66" s="15"/>
      <c r="E66" s="15"/>
      <c r="F66" s="15"/>
      <c r="G66" s="15"/>
      <c r="H66" s="15"/>
      <c r="I66" s="15"/>
      <c r="J66" s="10"/>
      <c r="K66" s="10"/>
      <c r="L66" s="10"/>
      <c r="M66" s="10"/>
      <c r="N66" s="14"/>
      <c r="O66" s="17"/>
      <c r="P66" s="2"/>
    </row>
    <row r="67" spans="2:16" ht="18.600000000000001" hidden="1" thickBot="1" x14ac:dyDescent="0.35">
      <c r="B67" s="77">
        <v>2010</v>
      </c>
      <c r="C67" s="15"/>
      <c r="D67" s="15"/>
      <c r="E67" s="15"/>
      <c r="F67" s="15"/>
      <c r="G67" s="15"/>
      <c r="H67" s="15"/>
      <c r="I67" s="15"/>
      <c r="J67" s="10"/>
      <c r="K67" s="10"/>
      <c r="L67" s="10"/>
      <c r="M67" s="10"/>
      <c r="N67" s="14"/>
      <c r="O67" s="17"/>
      <c r="P67" s="2"/>
    </row>
    <row r="68" spans="2:16" ht="18" hidden="1" x14ac:dyDescent="0.3">
      <c r="B68" s="31">
        <v>2009</v>
      </c>
      <c r="C68" s="15"/>
      <c r="D68" s="15"/>
      <c r="E68" s="15"/>
      <c r="F68" s="15"/>
      <c r="G68" s="15"/>
      <c r="H68" s="15"/>
      <c r="I68" s="15"/>
      <c r="J68" s="10"/>
      <c r="K68" s="10"/>
      <c r="L68" s="10"/>
      <c r="M68" s="10"/>
      <c r="N68" s="14"/>
      <c r="O68" s="17"/>
      <c r="P68" s="2"/>
    </row>
    <row r="69" spans="2:16" ht="18" hidden="1" x14ac:dyDescent="0.3">
      <c r="B69" s="87">
        <v>2009</v>
      </c>
      <c r="C69" s="15"/>
      <c r="D69" s="15"/>
      <c r="E69" s="15"/>
      <c r="F69" s="15"/>
      <c r="G69" s="15"/>
      <c r="H69" s="15"/>
      <c r="I69" s="15"/>
      <c r="J69" s="10"/>
      <c r="K69" s="10"/>
      <c r="L69" s="10"/>
      <c r="M69" s="10"/>
      <c r="N69" s="14"/>
      <c r="O69" s="17"/>
      <c r="P69" s="2"/>
    </row>
    <row r="70" spans="2:16" ht="18.600000000000001" hidden="1" thickBot="1" x14ac:dyDescent="0.35">
      <c r="B70" s="94">
        <v>2009</v>
      </c>
      <c r="C70" s="15"/>
      <c r="D70" s="15"/>
      <c r="E70" s="15"/>
      <c r="F70" s="15"/>
      <c r="G70" s="15"/>
      <c r="H70" s="15"/>
      <c r="I70" s="15"/>
      <c r="J70" s="10"/>
      <c r="K70" s="10"/>
      <c r="L70" s="10"/>
      <c r="M70" s="10"/>
      <c r="N70" s="14"/>
      <c r="O70" s="8"/>
      <c r="P70" s="2"/>
    </row>
    <row r="71" spans="2:16" ht="18" hidden="1" x14ac:dyDescent="0.3">
      <c r="B71" s="41">
        <v>2009</v>
      </c>
      <c r="C71" s="11"/>
      <c r="D71" s="11"/>
      <c r="E71" s="11"/>
      <c r="F71" s="11"/>
      <c r="G71" s="11"/>
      <c r="H71" s="11"/>
      <c r="I71" s="11"/>
      <c r="J71" s="10"/>
      <c r="K71" s="10"/>
      <c r="L71" s="10"/>
      <c r="M71" s="10"/>
      <c r="N71" s="9"/>
      <c r="O71" s="17"/>
      <c r="P71" s="2"/>
    </row>
    <row r="72" spans="2:16" ht="18" hidden="1" x14ac:dyDescent="0.3">
      <c r="B72" s="88">
        <v>2009</v>
      </c>
      <c r="C72" s="11"/>
      <c r="D72" s="11"/>
      <c r="E72" s="11"/>
      <c r="F72" s="11"/>
      <c r="G72" s="11"/>
      <c r="H72" s="11"/>
      <c r="I72" s="11"/>
      <c r="J72" s="10"/>
      <c r="K72" s="10"/>
      <c r="L72" s="10"/>
      <c r="M72" s="10"/>
      <c r="N72" s="9"/>
      <c r="O72" s="17"/>
      <c r="P72" s="2"/>
    </row>
    <row r="73" spans="2:16" ht="18" hidden="1" x14ac:dyDescent="0.3">
      <c r="B73" s="88">
        <v>2009</v>
      </c>
      <c r="C73" s="11"/>
      <c r="D73" s="11"/>
      <c r="E73" s="11"/>
      <c r="F73" s="11"/>
      <c r="G73" s="11"/>
      <c r="H73" s="11"/>
      <c r="I73" s="11"/>
      <c r="J73" s="10"/>
      <c r="K73" s="10"/>
      <c r="L73" s="10"/>
      <c r="M73" s="10"/>
      <c r="N73" s="9"/>
      <c r="O73" s="17"/>
      <c r="P73" s="2"/>
    </row>
    <row r="74" spans="2:16" ht="18.600000000000001" hidden="1" thickBot="1" x14ac:dyDescent="0.35">
      <c r="B74" s="43">
        <v>2009</v>
      </c>
      <c r="C74" s="11"/>
      <c r="D74" s="11"/>
      <c r="E74" s="11"/>
      <c r="F74" s="11"/>
      <c r="G74" s="11"/>
      <c r="H74" s="11"/>
      <c r="I74" s="11"/>
      <c r="J74" s="10"/>
      <c r="K74" s="10"/>
      <c r="L74" s="10"/>
      <c r="M74" s="10"/>
      <c r="N74" s="9"/>
      <c r="O74" s="17"/>
      <c r="P74" s="2"/>
    </row>
    <row r="75" spans="2:16" ht="18" hidden="1" x14ac:dyDescent="0.3">
      <c r="B75" s="35">
        <v>2009</v>
      </c>
      <c r="C75" s="11"/>
      <c r="D75" s="11"/>
      <c r="E75" s="11"/>
      <c r="F75" s="11"/>
      <c r="G75" s="11"/>
      <c r="H75" s="11"/>
      <c r="I75" s="11"/>
      <c r="J75" s="10"/>
      <c r="K75" s="10"/>
      <c r="L75" s="10"/>
      <c r="M75" s="10"/>
      <c r="N75" s="9"/>
      <c r="O75" s="17"/>
      <c r="P75" s="2"/>
    </row>
    <row r="76" spans="2:16" ht="18" hidden="1" x14ac:dyDescent="0.3">
      <c r="B76" s="44">
        <v>2009</v>
      </c>
      <c r="C76" s="11"/>
      <c r="D76" s="11"/>
      <c r="E76" s="11"/>
      <c r="F76" s="11"/>
      <c r="G76" s="11"/>
      <c r="H76" s="11"/>
      <c r="I76" s="11"/>
      <c r="J76" s="10"/>
      <c r="K76" s="10"/>
      <c r="L76" s="10"/>
      <c r="M76" s="10"/>
      <c r="N76" s="9"/>
      <c r="O76" s="17"/>
      <c r="P76" s="2"/>
    </row>
    <row r="77" spans="2:16" ht="18" hidden="1" x14ac:dyDescent="0.3">
      <c r="B77" s="83">
        <v>2009</v>
      </c>
      <c r="C77" s="11"/>
      <c r="D77" s="11"/>
      <c r="E77" s="11"/>
      <c r="F77" s="11"/>
      <c r="G77" s="11"/>
      <c r="H77" s="11"/>
      <c r="I77" s="11"/>
      <c r="J77" s="10"/>
      <c r="K77" s="10"/>
      <c r="L77" s="10"/>
      <c r="M77" s="10"/>
      <c r="N77" s="9"/>
      <c r="O77" s="17"/>
      <c r="P77" s="2"/>
    </row>
    <row r="78" spans="2:16" ht="18" hidden="1" x14ac:dyDescent="0.3">
      <c r="B78" s="83">
        <v>2009</v>
      </c>
      <c r="C78" s="11"/>
      <c r="D78" s="11"/>
      <c r="E78" s="11"/>
      <c r="F78" s="11"/>
      <c r="G78" s="11"/>
      <c r="H78" s="11"/>
      <c r="I78" s="11"/>
      <c r="J78" s="10"/>
      <c r="K78" s="10"/>
      <c r="L78" s="10"/>
      <c r="M78" s="10"/>
      <c r="N78" s="9"/>
      <c r="O78" s="17"/>
      <c r="P78" s="2"/>
    </row>
    <row r="79" spans="2:16" ht="18.600000000000001" hidden="1" thickBot="1" x14ac:dyDescent="0.35">
      <c r="B79" s="82">
        <v>2008</v>
      </c>
      <c r="C79" s="11"/>
      <c r="D79" s="11"/>
      <c r="E79" s="11"/>
      <c r="F79" s="11"/>
      <c r="G79" s="11"/>
      <c r="H79" s="11"/>
      <c r="I79" s="11"/>
      <c r="J79" s="10"/>
      <c r="K79" s="10"/>
      <c r="L79" s="10"/>
      <c r="M79" s="10"/>
      <c r="N79" s="9"/>
      <c r="O79" s="17"/>
      <c r="P79" s="2"/>
    </row>
    <row r="80" spans="2:16" ht="18" hidden="1" x14ac:dyDescent="0.3">
      <c r="B80" s="95">
        <v>2008</v>
      </c>
      <c r="C80" s="6"/>
      <c r="D80" s="6"/>
      <c r="E80" s="6"/>
      <c r="F80" s="6"/>
      <c r="G80" s="6"/>
      <c r="H80" s="6"/>
      <c r="I80" s="6"/>
      <c r="J80" s="10"/>
      <c r="K80" s="10"/>
      <c r="L80" s="10"/>
      <c r="M80" s="10"/>
      <c r="N80" s="14"/>
      <c r="O80" s="8"/>
      <c r="P80" s="2"/>
    </row>
    <row r="81" spans="2:16" ht="18.600000000000001" hidden="1" thickBot="1" x14ac:dyDescent="0.35">
      <c r="B81" s="89">
        <v>2008</v>
      </c>
      <c r="C81" s="6"/>
      <c r="D81" s="6"/>
      <c r="E81" s="6"/>
      <c r="F81" s="6"/>
      <c r="G81" s="6"/>
      <c r="H81" s="6"/>
      <c r="I81" s="6"/>
      <c r="J81" s="10"/>
      <c r="K81" s="10"/>
      <c r="L81" s="10"/>
      <c r="M81" s="10"/>
      <c r="N81" s="14"/>
      <c r="O81" s="8"/>
      <c r="P81" s="2"/>
    </row>
    <row r="82" spans="2:16" ht="18" hidden="1" x14ac:dyDescent="0.3">
      <c r="B82" s="42">
        <v>2008</v>
      </c>
      <c r="C82" s="15"/>
      <c r="D82" s="15"/>
      <c r="E82" s="15"/>
      <c r="F82" s="15"/>
      <c r="G82" s="15"/>
      <c r="H82" s="15"/>
      <c r="I82" s="15"/>
      <c r="J82" s="10"/>
      <c r="K82" s="10"/>
      <c r="L82" s="10"/>
      <c r="M82" s="10"/>
      <c r="N82" s="16"/>
      <c r="O82" s="8"/>
      <c r="P82" s="2"/>
    </row>
    <row r="83" spans="2:16" ht="18.600000000000001" hidden="1" thickBot="1" x14ac:dyDescent="0.35">
      <c r="B83" s="55">
        <v>2008</v>
      </c>
      <c r="C83" s="15"/>
      <c r="D83" s="15"/>
      <c r="E83" s="15"/>
      <c r="F83" s="15"/>
      <c r="G83" s="15"/>
      <c r="H83" s="15"/>
      <c r="I83" s="15"/>
      <c r="J83" s="10"/>
      <c r="K83" s="10"/>
      <c r="L83" s="10"/>
      <c r="M83" s="10"/>
      <c r="N83" s="16"/>
      <c r="O83" s="8"/>
      <c r="P83" s="2"/>
    </row>
    <row r="84" spans="2:16" ht="18.600000000000001" hidden="1" thickBot="1" x14ac:dyDescent="0.35">
      <c r="B84" s="38">
        <v>2008</v>
      </c>
      <c r="C84" s="15"/>
      <c r="D84" s="15"/>
      <c r="E84" s="15"/>
      <c r="F84" s="15"/>
      <c r="G84" s="15"/>
      <c r="H84" s="15"/>
      <c r="I84" s="15"/>
      <c r="J84" s="10"/>
      <c r="K84" s="10"/>
      <c r="L84" s="10"/>
      <c r="M84" s="10"/>
      <c r="N84" s="16"/>
      <c r="O84" s="8"/>
      <c r="P84" s="2"/>
    </row>
    <row r="85" spans="2:16" ht="18" hidden="1" x14ac:dyDescent="0.3">
      <c r="B85" s="90">
        <v>2008</v>
      </c>
      <c r="C85" s="15"/>
      <c r="D85" s="15"/>
      <c r="E85" s="15"/>
      <c r="F85" s="15"/>
      <c r="G85" s="15"/>
      <c r="H85" s="15"/>
      <c r="I85" s="15"/>
      <c r="J85" s="10"/>
      <c r="K85" s="10"/>
      <c r="L85" s="10"/>
      <c r="M85" s="10"/>
      <c r="N85" s="16"/>
      <c r="O85" s="8"/>
      <c r="P85" s="2"/>
    </row>
    <row r="86" spans="2:16" ht="18.600000000000001" hidden="1" thickBot="1" x14ac:dyDescent="0.35">
      <c r="B86" s="60">
        <v>2008</v>
      </c>
      <c r="C86" s="15"/>
      <c r="D86" s="15"/>
      <c r="E86" s="15"/>
      <c r="F86" s="15"/>
      <c r="G86" s="15"/>
      <c r="H86" s="15"/>
      <c r="I86" s="15"/>
      <c r="J86" s="10"/>
      <c r="K86" s="10"/>
      <c r="L86" s="10"/>
      <c r="M86" s="10"/>
      <c r="N86" s="16"/>
      <c r="O86" s="8"/>
      <c r="P86" s="2"/>
    </row>
    <row r="87" spans="2:16" ht="18.600000000000001" hidden="1" thickBot="1" x14ac:dyDescent="0.35">
      <c r="B87" s="47">
        <v>2007</v>
      </c>
      <c r="C87" s="15"/>
      <c r="D87" s="15"/>
      <c r="E87" s="15"/>
      <c r="F87" s="15"/>
      <c r="G87" s="15"/>
      <c r="H87" s="15"/>
      <c r="I87" s="15"/>
      <c r="J87" s="10"/>
      <c r="K87" s="10"/>
      <c r="L87" s="10"/>
      <c r="M87" s="10"/>
      <c r="N87" s="14"/>
      <c r="O87" s="8"/>
      <c r="P87" s="2"/>
    </row>
    <row r="88" spans="2:16" ht="18" hidden="1" x14ac:dyDescent="0.3">
      <c r="B88" s="42">
        <v>2007</v>
      </c>
      <c r="C88" s="11"/>
      <c r="D88" s="11"/>
      <c r="E88" s="11"/>
      <c r="F88" s="11"/>
      <c r="G88" s="11"/>
      <c r="H88" s="11"/>
      <c r="I88" s="11"/>
      <c r="J88" s="10"/>
      <c r="K88" s="10"/>
      <c r="L88" s="10"/>
      <c r="M88" s="10"/>
      <c r="N88" s="9"/>
      <c r="O88" s="13"/>
      <c r="P88" s="2"/>
    </row>
    <row r="89" spans="2:16" ht="21.6" hidden="1" thickBot="1" x14ac:dyDescent="0.35">
      <c r="B89" s="51">
        <v>2007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2"/>
    </row>
    <row r="90" spans="2:16" ht="18.600000000000001" hidden="1" thickBot="1" x14ac:dyDescent="0.35">
      <c r="B90" s="84">
        <v>2007</v>
      </c>
      <c r="C90" s="11"/>
      <c r="D90" s="11"/>
      <c r="E90" s="11"/>
      <c r="F90" s="11"/>
      <c r="G90" s="11"/>
      <c r="H90" s="11"/>
      <c r="I90" s="11"/>
      <c r="J90" s="10"/>
      <c r="K90" s="10"/>
      <c r="L90" s="10"/>
      <c r="M90" s="10"/>
      <c r="N90" s="9"/>
      <c r="O90" s="8"/>
      <c r="P90" s="2"/>
    </row>
    <row r="91" spans="2:16" ht="18.600000000000001" hidden="1" thickBot="1" x14ac:dyDescent="0.35">
      <c r="B91" s="63">
        <v>2007</v>
      </c>
      <c r="C91" s="11"/>
      <c r="D91" s="11"/>
      <c r="E91" s="11"/>
      <c r="F91" s="11"/>
      <c r="G91" s="11"/>
      <c r="H91" s="11"/>
      <c r="I91" s="11"/>
      <c r="J91" s="10"/>
      <c r="K91" s="10"/>
      <c r="L91" s="10"/>
      <c r="M91" s="10"/>
      <c r="N91" s="9"/>
      <c r="O91" s="8"/>
      <c r="P91" s="2"/>
    </row>
    <row r="92" spans="2:16" ht="18" hidden="1" x14ac:dyDescent="0.3">
      <c r="B92" s="64">
        <v>2007</v>
      </c>
      <c r="C92" s="11"/>
      <c r="D92" s="11"/>
      <c r="E92" s="11"/>
      <c r="F92" s="11"/>
      <c r="G92" s="11"/>
      <c r="H92" s="11"/>
      <c r="I92" s="11"/>
      <c r="J92" s="10"/>
      <c r="K92" s="10"/>
      <c r="L92" s="10"/>
      <c r="M92" s="10"/>
      <c r="N92" s="9"/>
      <c r="O92" s="8"/>
      <c r="P92" s="2"/>
    </row>
    <row r="93" spans="2:16" ht="18.600000000000001" hidden="1" thickBot="1" x14ac:dyDescent="0.35">
      <c r="B93" s="80">
        <v>2007</v>
      </c>
      <c r="C93" s="11"/>
      <c r="D93" s="11"/>
      <c r="E93" s="11"/>
      <c r="F93" s="11"/>
      <c r="G93" s="11"/>
      <c r="H93" s="11"/>
      <c r="I93" s="11"/>
      <c r="J93" s="10"/>
      <c r="K93" s="10"/>
      <c r="L93" s="10"/>
      <c r="M93" s="10"/>
      <c r="N93" s="9"/>
      <c r="O93" s="8"/>
      <c r="P93" s="2"/>
    </row>
    <row r="94" spans="2:16" ht="18.600000000000001" hidden="1" thickBot="1" x14ac:dyDescent="0.35">
      <c r="B94" s="96">
        <v>2007</v>
      </c>
      <c r="C94" s="11"/>
      <c r="D94" s="11"/>
      <c r="E94" s="11"/>
      <c r="F94" s="11"/>
      <c r="G94" s="11"/>
      <c r="H94" s="11"/>
      <c r="I94" s="11"/>
      <c r="J94" s="10"/>
      <c r="K94" s="10"/>
      <c r="L94" s="10"/>
      <c r="M94" s="10"/>
      <c r="N94" s="9"/>
      <c r="O94" s="8"/>
      <c r="P94" s="2"/>
    </row>
    <row r="95" spans="2:16" ht="18" hidden="1" x14ac:dyDescent="0.3">
      <c r="B95" s="67">
        <v>2007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18" x14ac:dyDescent="0.3">
      <c r="B96" s="46">
        <v>2006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18" x14ac:dyDescent="0.3">
      <c r="B97" s="79">
        <v>2006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18" x14ac:dyDescent="0.3">
      <c r="B98" s="54">
        <v>2006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18" x14ac:dyDescent="0.3">
      <c r="B99" s="53">
        <v>2006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18.600000000000001" thickBot="1" x14ac:dyDescent="0.35">
      <c r="B100" s="69">
        <v>2006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18" x14ac:dyDescent="0.3">
      <c r="B101" s="49">
        <v>2005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18" x14ac:dyDescent="0.3">
      <c r="B102" s="53">
        <v>2005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18" x14ac:dyDescent="0.3">
      <c r="B103" s="91">
        <v>2005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18.600000000000001" thickBot="1" x14ac:dyDescent="0.35">
      <c r="B104" s="69">
        <v>2005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20.25" customHeight="1" x14ac:dyDescent="0.3">
      <c r="B105" s="52">
        <v>2004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ht="18" x14ac:dyDescent="0.3">
      <c r="B106" s="53">
        <v>2004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8" x14ac:dyDescent="0.3">
      <c r="B107" s="68">
        <v>2004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8" x14ac:dyDescent="0.3">
      <c r="B108" s="32">
        <v>2003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8" x14ac:dyDescent="0.3">
      <c r="B109" s="46">
        <v>2003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ht="18" x14ac:dyDescent="0.3">
      <c r="B110" s="79">
        <v>2003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ht="18" x14ac:dyDescent="0.3">
      <c r="B111" s="53">
        <v>2002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ht="18.600000000000001" thickBot="1" x14ac:dyDescent="0.35">
      <c r="B112" s="55">
        <v>2002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2:16" ht="18" x14ac:dyDescent="0.3">
      <c r="B113" s="67">
        <v>2002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2:16" ht="18.600000000000001" thickBot="1" x14ac:dyDescent="0.35">
      <c r="B114" s="72">
        <v>2002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18" x14ac:dyDescent="0.3">
      <c r="B115" s="67">
        <v>2002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2:16" ht="18" x14ac:dyDescent="0.3">
      <c r="B116" s="53">
        <v>2001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2:16" ht="18.600000000000001" thickBot="1" x14ac:dyDescent="0.35">
      <c r="B117" s="92">
        <v>2001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2:16" ht="18" x14ac:dyDescent="0.3">
      <c r="B118" s="67">
        <v>2001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2:16" ht="18.600000000000001" thickBot="1" x14ac:dyDescent="0.35">
      <c r="B119" s="69">
        <v>2001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2:16" ht="18" x14ac:dyDescent="0.3">
      <c r="B120" s="41">
        <v>2000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2:16" ht="18" x14ac:dyDescent="0.3">
      <c r="B121" s="78">
        <v>2000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16" ht="18.600000000000001" thickBot="1" x14ac:dyDescent="0.35">
      <c r="B122" s="69">
        <v>2000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2:16" ht="21" customHeight="1" x14ac:dyDescent="0.3">
      <c r="B123" s="50">
        <v>1997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2:16" ht="19.5" customHeight="1" thickBot="1" x14ac:dyDescent="0.35">
      <c r="B124" s="33">
        <v>1996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2:16" x14ac:dyDescent="0.3">
      <c r="B125" s="7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2:16" ht="18" x14ac:dyDescent="0.3">
      <c r="B126" s="4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2:16" ht="18.600000000000001" thickBot="1" x14ac:dyDescent="0.35">
      <c r="B127" s="6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2:16" x14ac:dyDescent="0.3">
      <c r="B128" s="34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2:16" ht="43.5" customHeight="1" thickBot="1" x14ac:dyDescent="0.35">
      <c r="B129" s="34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2:16" ht="15" customHeight="1" x14ac:dyDescent="0.3">
      <c r="B130" s="34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2:16" ht="15" thickBot="1" x14ac:dyDescent="0.35">
      <c r="B131" s="34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2:16" ht="24" thickBot="1" x14ac:dyDescent="0.35">
      <c r="B132" s="7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2:16" ht="21.6" thickBot="1" x14ac:dyDescent="0.35">
      <c r="B133" s="27"/>
      <c r="C133" s="26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2:16" ht="24" thickBot="1" x14ac:dyDescent="0.35">
      <c r="B134" s="75"/>
      <c r="C134" s="26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2:16" ht="21.6" thickBot="1" x14ac:dyDescent="0.35">
      <c r="B135" s="27"/>
      <c r="C135" s="26"/>
    </row>
    <row r="136" spans="2:16" ht="18" x14ac:dyDescent="0.3">
      <c r="B136" s="28"/>
    </row>
    <row r="137" spans="2:16" ht="18" x14ac:dyDescent="0.3">
      <c r="B137" s="1"/>
    </row>
    <row r="138" spans="2:16" ht="18" x14ac:dyDescent="0.3">
      <c r="B138" s="19"/>
    </row>
    <row r="139" spans="2:16" ht="19.5" customHeight="1" x14ac:dyDescent="0.3">
      <c r="B139" s="7"/>
    </row>
    <row r="140" spans="2:16" ht="18" x14ac:dyDescent="0.3">
      <c r="B140" s="23"/>
    </row>
    <row r="141" spans="2:16" ht="18" x14ac:dyDescent="0.3">
      <c r="B141" s="19"/>
    </row>
    <row r="142" spans="2:16" ht="18" x14ac:dyDescent="0.3">
      <c r="B142" s="1"/>
    </row>
    <row r="143" spans="2:16" ht="18" x14ac:dyDescent="0.3">
      <c r="B143" s="7"/>
    </row>
    <row r="144" spans="2:16" ht="18.600000000000001" thickBot="1" x14ac:dyDescent="0.35">
      <c r="B144" s="25"/>
    </row>
  </sheetData>
  <sortState ref="B1:B127">
    <sortCondition descending="1" ref="B1"/>
  </sortState>
  <mergeCells count="2">
    <mergeCell ref="B128:B129"/>
    <mergeCell ref="B130:B1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H157"/>
  <sheetViews>
    <sheetView topLeftCell="A135" zoomScale="60" zoomScaleNormal="60" workbookViewId="0">
      <selection activeCell="K163" sqref="K163"/>
    </sheetView>
  </sheetViews>
  <sheetFormatPr defaultRowHeight="14.4" x14ac:dyDescent="0.3"/>
  <cols>
    <col min="1" max="1" width="4.6640625" bestFit="1" customWidth="1"/>
    <col min="2" max="2" width="71.5546875" bestFit="1" customWidth="1"/>
    <col min="3" max="3" width="6.109375" bestFit="1" customWidth="1"/>
    <col min="4" max="4" width="13.5546875" bestFit="1" customWidth="1"/>
    <col min="5" max="5" width="8.6640625" bestFit="1" customWidth="1"/>
    <col min="6" max="6" width="28.5546875" bestFit="1" customWidth="1"/>
    <col min="7" max="7" width="42.5546875" bestFit="1" customWidth="1"/>
    <col min="8" max="8" width="51.6640625" bestFit="1" customWidth="1"/>
    <col min="9" max="9" width="50.33203125" bestFit="1" customWidth="1"/>
    <col min="10" max="10" width="12" customWidth="1"/>
    <col min="11" max="11" width="10.88671875" customWidth="1"/>
    <col min="12" max="12" width="8.5546875" bestFit="1" customWidth="1"/>
    <col min="13" max="13" width="10.33203125" customWidth="1"/>
  </cols>
  <sheetData>
    <row r="1" spans="1:19" ht="26.4" thickBot="1" x14ac:dyDescent="0.55000000000000004">
      <c r="A1" s="488" t="s">
        <v>232</v>
      </c>
      <c r="B1" s="488"/>
      <c r="C1" s="488"/>
      <c r="D1" s="488"/>
      <c r="E1" s="488"/>
      <c r="F1" s="488"/>
      <c r="G1" s="488"/>
      <c r="H1" s="488"/>
      <c r="I1" s="488"/>
    </row>
    <row r="2" spans="1:19" ht="15.6" x14ac:dyDescent="0.3">
      <c r="A2" s="357" t="s">
        <v>150</v>
      </c>
      <c r="B2" s="358" t="s">
        <v>0</v>
      </c>
      <c r="C2" s="359" t="s">
        <v>1</v>
      </c>
      <c r="D2" s="359" t="s">
        <v>2</v>
      </c>
      <c r="E2" s="359" t="s">
        <v>3</v>
      </c>
      <c r="F2" s="359" t="s">
        <v>4</v>
      </c>
      <c r="G2" s="359" t="s">
        <v>5</v>
      </c>
      <c r="H2" s="359" t="s">
        <v>6</v>
      </c>
      <c r="I2" s="429" t="s">
        <v>7</v>
      </c>
      <c r="J2" s="430" t="s">
        <v>164</v>
      </c>
      <c r="K2" s="431"/>
      <c r="L2" s="431"/>
      <c r="M2" s="432"/>
      <c r="N2" s="430" t="s">
        <v>162</v>
      </c>
      <c r="O2" s="431"/>
      <c r="P2" s="431"/>
      <c r="Q2" s="432"/>
      <c r="R2" s="433" t="s">
        <v>175</v>
      </c>
      <c r="S2" s="432" t="s">
        <v>176</v>
      </c>
    </row>
    <row r="3" spans="1:19" ht="43.8" thickBot="1" x14ac:dyDescent="0.35">
      <c r="A3" s="434"/>
      <c r="B3" s="435"/>
      <c r="C3" s="436"/>
      <c r="D3" s="435"/>
      <c r="E3" s="436"/>
      <c r="F3" s="436"/>
      <c r="G3" s="436"/>
      <c r="H3" s="436"/>
      <c r="I3" s="437"/>
      <c r="J3" s="438" t="s">
        <v>145</v>
      </c>
      <c r="K3" s="439" t="s">
        <v>144</v>
      </c>
      <c r="L3" s="439" t="s">
        <v>143</v>
      </c>
      <c r="M3" s="440" t="s">
        <v>142</v>
      </c>
      <c r="N3" s="441" t="s">
        <v>147</v>
      </c>
      <c r="O3" s="439" t="s">
        <v>177</v>
      </c>
      <c r="P3" s="439" t="s">
        <v>178</v>
      </c>
      <c r="Q3" s="440" t="s">
        <v>179</v>
      </c>
      <c r="R3" s="442"/>
      <c r="S3" s="443"/>
    </row>
    <row r="4" spans="1:19" ht="23.4" x14ac:dyDescent="0.3">
      <c r="A4" s="444" t="s">
        <v>180</v>
      </c>
      <c r="B4" s="445"/>
      <c r="C4" s="445"/>
      <c r="D4" s="445"/>
      <c r="E4" s="445"/>
      <c r="F4" s="445"/>
      <c r="G4" s="445"/>
      <c r="H4" s="445"/>
      <c r="I4" s="446"/>
      <c r="J4" s="447"/>
      <c r="K4" s="448"/>
      <c r="L4" s="448"/>
      <c r="M4" s="449"/>
      <c r="N4" s="450"/>
      <c r="O4" s="448"/>
      <c r="P4" s="448"/>
      <c r="Q4" s="449"/>
      <c r="R4" s="447"/>
      <c r="S4" s="451"/>
    </row>
    <row r="5" spans="1:19" ht="18" x14ac:dyDescent="0.3">
      <c r="A5" s="242"/>
      <c r="B5" s="247" t="s">
        <v>181</v>
      </c>
      <c r="C5" s="248" t="s">
        <v>16</v>
      </c>
      <c r="D5" s="248" t="s">
        <v>14</v>
      </c>
      <c r="E5" s="248">
        <v>2006</v>
      </c>
      <c r="F5" s="249" t="s">
        <v>182</v>
      </c>
      <c r="G5" s="249" t="s">
        <v>183</v>
      </c>
      <c r="H5" s="248" t="s">
        <v>184</v>
      </c>
      <c r="I5" s="452" t="s">
        <v>185</v>
      </c>
      <c r="J5" s="250">
        <v>156</v>
      </c>
      <c r="K5" s="249">
        <v>159</v>
      </c>
      <c r="L5" s="249">
        <v>177</v>
      </c>
      <c r="M5" s="251">
        <v>18</v>
      </c>
      <c r="N5" s="453">
        <v>9</v>
      </c>
      <c r="O5" s="454">
        <v>8</v>
      </c>
      <c r="P5" s="454">
        <v>8</v>
      </c>
      <c r="Q5" s="455">
        <v>7</v>
      </c>
      <c r="R5" s="456">
        <f>SUM(N5:Q5)</f>
        <v>32</v>
      </c>
      <c r="S5" s="457">
        <f>SUM(N5:R5)/4</f>
        <v>16</v>
      </c>
    </row>
    <row r="6" spans="1:19" ht="18" x14ac:dyDescent="0.3">
      <c r="A6" s="320"/>
      <c r="B6" s="252" t="s">
        <v>187</v>
      </c>
      <c r="C6" s="248" t="s">
        <v>16</v>
      </c>
      <c r="D6" s="248" t="s">
        <v>188</v>
      </c>
      <c r="E6" s="458">
        <v>1996</v>
      </c>
      <c r="F6" s="249" t="s">
        <v>189</v>
      </c>
      <c r="G6" s="249" t="s">
        <v>190</v>
      </c>
      <c r="H6" s="321"/>
      <c r="I6" s="459"/>
      <c r="J6" s="250">
        <v>160</v>
      </c>
      <c r="K6" s="249">
        <v>163</v>
      </c>
      <c r="L6" s="249">
        <v>192</v>
      </c>
      <c r="M6" s="251">
        <v>19</v>
      </c>
      <c r="N6" s="453">
        <v>7</v>
      </c>
      <c r="O6" s="454">
        <v>6</v>
      </c>
      <c r="P6" s="454">
        <v>6</v>
      </c>
      <c r="Q6" s="455">
        <v>7</v>
      </c>
      <c r="R6" s="456">
        <f t="shared" ref="R6:R21" si="0">SUM(N6:Q6)</f>
        <v>26</v>
      </c>
      <c r="S6" s="457">
        <f t="shared" ref="S6:S12" si="1">SUM(N6:R6)/4</f>
        <v>13</v>
      </c>
    </row>
    <row r="7" spans="1:19" ht="18.600000000000001" thickBot="1" x14ac:dyDescent="0.35">
      <c r="A7" s="460"/>
      <c r="B7" s="461" t="s">
        <v>191</v>
      </c>
      <c r="C7" s="462" t="s">
        <v>16</v>
      </c>
      <c r="D7" s="462" t="s">
        <v>8</v>
      </c>
      <c r="E7" s="462">
        <v>2007</v>
      </c>
      <c r="F7" s="463" t="s">
        <v>192</v>
      </c>
      <c r="G7" s="463" t="s">
        <v>193</v>
      </c>
      <c r="H7" s="462" t="s">
        <v>194</v>
      </c>
      <c r="I7" s="464"/>
      <c r="J7" s="465">
        <v>151</v>
      </c>
      <c r="K7" s="463">
        <v>155</v>
      </c>
      <c r="L7" s="463">
        <v>170</v>
      </c>
      <c r="M7" s="466">
        <v>17</v>
      </c>
      <c r="N7" s="467">
        <v>7</v>
      </c>
      <c r="O7" s="468">
        <v>7</v>
      </c>
      <c r="P7" s="468">
        <v>6</v>
      </c>
      <c r="Q7" s="469">
        <v>6</v>
      </c>
      <c r="R7" s="438">
        <f t="shared" si="0"/>
        <v>26</v>
      </c>
      <c r="S7" s="470">
        <f t="shared" si="1"/>
        <v>13</v>
      </c>
    </row>
    <row r="8" spans="1:19" ht="23.4" x14ac:dyDescent="0.3">
      <c r="A8" s="444" t="s">
        <v>195</v>
      </c>
      <c r="B8" s="445"/>
      <c r="C8" s="445"/>
      <c r="D8" s="445"/>
      <c r="E8" s="445"/>
      <c r="F8" s="445"/>
      <c r="G8" s="445"/>
      <c r="H8" s="445"/>
      <c r="I8" s="446"/>
      <c r="J8" s="471"/>
      <c r="K8" s="472"/>
      <c r="L8" s="472"/>
      <c r="M8" s="473"/>
      <c r="N8" s="474"/>
      <c r="O8" s="475"/>
      <c r="P8" s="475"/>
      <c r="Q8" s="476"/>
      <c r="R8" s="447"/>
      <c r="S8" s="451"/>
    </row>
    <row r="9" spans="1:19" ht="18" x14ac:dyDescent="0.3">
      <c r="A9" s="242"/>
      <c r="B9" s="477" t="s">
        <v>196</v>
      </c>
      <c r="C9" s="248" t="s">
        <v>20</v>
      </c>
      <c r="D9" s="248" t="s">
        <v>188</v>
      </c>
      <c r="E9" s="248">
        <v>2017</v>
      </c>
      <c r="F9" s="249" t="s">
        <v>197</v>
      </c>
      <c r="G9" s="249" t="s">
        <v>198</v>
      </c>
      <c r="H9" s="248" t="s">
        <v>199</v>
      </c>
      <c r="I9" s="452" t="s">
        <v>200</v>
      </c>
      <c r="J9" s="250">
        <v>156</v>
      </c>
      <c r="K9" s="249">
        <v>157</v>
      </c>
      <c r="L9" s="249">
        <v>161</v>
      </c>
      <c r="M9" s="251">
        <v>19</v>
      </c>
      <c r="N9" s="453">
        <v>8</v>
      </c>
      <c r="O9" s="454">
        <v>7</v>
      </c>
      <c r="P9" s="454">
        <v>8</v>
      </c>
      <c r="Q9" s="455">
        <v>9</v>
      </c>
      <c r="R9" s="456">
        <f>SUM(N9:Q9)</f>
        <v>32</v>
      </c>
      <c r="S9" s="457">
        <f>SUM(N9:R9)/4</f>
        <v>16</v>
      </c>
    </row>
    <row r="10" spans="1:19" ht="18.600000000000001" thickBot="1" x14ac:dyDescent="0.35">
      <c r="A10" s="460"/>
      <c r="B10" s="461" t="s">
        <v>201</v>
      </c>
      <c r="C10" s="462" t="s">
        <v>20</v>
      </c>
      <c r="D10" s="462" t="s">
        <v>8</v>
      </c>
      <c r="E10" s="462">
        <v>2009</v>
      </c>
      <c r="F10" s="463" t="s">
        <v>202</v>
      </c>
      <c r="G10" s="463" t="s">
        <v>203</v>
      </c>
      <c r="H10" s="478" t="s">
        <v>204</v>
      </c>
      <c r="I10" s="479" t="s">
        <v>205</v>
      </c>
      <c r="J10" s="465">
        <v>164</v>
      </c>
      <c r="K10" s="463">
        <v>181</v>
      </c>
      <c r="L10" s="463">
        <v>21.5</v>
      </c>
      <c r="M10" s="466">
        <v>165</v>
      </c>
      <c r="N10" s="467">
        <v>8</v>
      </c>
      <c r="O10" s="468">
        <v>7</v>
      </c>
      <c r="P10" s="468">
        <v>6</v>
      </c>
      <c r="Q10" s="469">
        <v>7</v>
      </c>
      <c r="R10" s="438">
        <f t="shared" si="0"/>
        <v>28</v>
      </c>
      <c r="S10" s="470">
        <f t="shared" si="1"/>
        <v>14</v>
      </c>
    </row>
    <row r="11" spans="1:19" ht="23.4" x14ac:dyDescent="0.3">
      <c r="A11" s="444" t="s">
        <v>206</v>
      </c>
      <c r="B11" s="445"/>
      <c r="C11" s="445"/>
      <c r="D11" s="445"/>
      <c r="E11" s="445"/>
      <c r="F11" s="445"/>
      <c r="G11" s="445"/>
      <c r="H11" s="445"/>
      <c r="I11" s="446"/>
      <c r="J11" s="480"/>
      <c r="K11" s="481"/>
      <c r="L11" s="481"/>
      <c r="M11" s="482"/>
      <c r="N11" s="474"/>
      <c r="O11" s="475"/>
      <c r="P11" s="475"/>
      <c r="Q11" s="476"/>
      <c r="R11" s="447"/>
      <c r="S11" s="451"/>
    </row>
    <row r="12" spans="1:19" ht="18" x14ac:dyDescent="0.3">
      <c r="A12" s="242"/>
      <c r="B12" s="252" t="s">
        <v>207</v>
      </c>
      <c r="C12" s="243" t="s">
        <v>15</v>
      </c>
      <c r="D12" s="243" t="s">
        <v>188</v>
      </c>
      <c r="E12" s="243">
        <v>2012</v>
      </c>
      <c r="F12" s="244" t="s">
        <v>208</v>
      </c>
      <c r="G12" s="244" t="s">
        <v>209</v>
      </c>
      <c r="H12" s="243" t="s">
        <v>95</v>
      </c>
      <c r="I12" s="483" t="s">
        <v>210</v>
      </c>
      <c r="J12" s="245">
        <v>158</v>
      </c>
      <c r="K12" s="244">
        <v>161</v>
      </c>
      <c r="L12" s="244">
        <v>178</v>
      </c>
      <c r="M12" s="246">
        <v>20</v>
      </c>
      <c r="N12" s="453">
        <v>7</v>
      </c>
      <c r="O12" s="454">
        <v>8</v>
      </c>
      <c r="P12" s="454">
        <v>8</v>
      </c>
      <c r="Q12" s="455">
        <v>6</v>
      </c>
      <c r="R12" s="456">
        <f t="shared" si="0"/>
        <v>29</v>
      </c>
      <c r="S12" s="457">
        <f t="shared" si="1"/>
        <v>14.5</v>
      </c>
    </row>
    <row r="13" spans="1:19" ht="18.600000000000001" thickBot="1" x14ac:dyDescent="0.35">
      <c r="A13" s="460"/>
      <c r="B13" s="484" t="s">
        <v>211</v>
      </c>
      <c r="C13" s="478" t="s">
        <v>15</v>
      </c>
      <c r="D13" s="478" t="s">
        <v>8</v>
      </c>
      <c r="E13" s="478">
        <v>2015</v>
      </c>
      <c r="F13" s="485" t="s">
        <v>212</v>
      </c>
      <c r="G13" s="485" t="s">
        <v>213</v>
      </c>
      <c r="H13" s="478" t="s">
        <v>214</v>
      </c>
      <c r="I13" s="479" t="s">
        <v>215</v>
      </c>
      <c r="J13" s="486">
        <v>151</v>
      </c>
      <c r="K13" s="485">
        <v>152</v>
      </c>
      <c r="L13" s="485">
        <v>161</v>
      </c>
      <c r="M13" s="487">
        <v>19</v>
      </c>
      <c r="N13" s="467">
        <v>6</v>
      </c>
      <c r="O13" s="468">
        <v>6</v>
      </c>
      <c r="P13" s="468">
        <v>7</v>
      </c>
      <c r="Q13" s="469">
        <v>6</v>
      </c>
      <c r="R13" s="438">
        <f t="shared" si="0"/>
        <v>25</v>
      </c>
      <c r="S13" s="470">
        <f>SUM(N13:Q13)/4</f>
        <v>6.25</v>
      </c>
    </row>
    <row r="14" spans="1:19" ht="23.4" x14ac:dyDescent="0.3">
      <c r="A14" s="444" t="s">
        <v>216</v>
      </c>
      <c r="B14" s="445"/>
      <c r="C14" s="445"/>
      <c r="D14" s="445"/>
      <c r="E14" s="445"/>
      <c r="F14" s="445"/>
      <c r="G14" s="445"/>
      <c r="H14" s="445"/>
      <c r="I14" s="446"/>
      <c r="J14" s="480"/>
      <c r="K14" s="481"/>
      <c r="L14" s="481"/>
      <c r="M14" s="482"/>
      <c r="N14" s="474"/>
      <c r="O14" s="475"/>
      <c r="P14" s="475"/>
      <c r="Q14" s="476"/>
      <c r="R14" s="447"/>
      <c r="S14" s="451"/>
    </row>
    <row r="15" spans="1:19" ht="18" x14ac:dyDescent="0.3">
      <c r="A15" s="242"/>
      <c r="B15" s="252" t="s">
        <v>217</v>
      </c>
      <c r="C15" s="243" t="s">
        <v>16</v>
      </c>
      <c r="D15" s="243" t="s">
        <v>8</v>
      </c>
      <c r="E15" s="243">
        <v>2004</v>
      </c>
      <c r="F15" s="244" t="s">
        <v>96</v>
      </c>
      <c r="G15" s="244" t="s">
        <v>218</v>
      </c>
      <c r="H15" s="243" t="s">
        <v>97</v>
      </c>
      <c r="I15" s="483" t="s">
        <v>92</v>
      </c>
      <c r="J15" s="245">
        <v>163</v>
      </c>
      <c r="K15" s="244">
        <v>173</v>
      </c>
      <c r="L15" s="244">
        <v>200</v>
      </c>
      <c r="M15" s="246">
        <v>20</v>
      </c>
      <c r="N15" s="453">
        <v>9</v>
      </c>
      <c r="O15" s="454">
        <v>8</v>
      </c>
      <c r="P15" s="454">
        <v>9</v>
      </c>
      <c r="Q15" s="455">
        <v>7</v>
      </c>
      <c r="R15" s="456">
        <f t="shared" si="0"/>
        <v>33</v>
      </c>
      <c r="S15" s="457">
        <f t="shared" ref="S15:S21" si="2">SUM(N15:Q15)/4</f>
        <v>8.25</v>
      </c>
    </row>
    <row r="16" spans="1:19" ht="18" x14ac:dyDescent="0.3">
      <c r="A16" s="242"/>
      <c r="B16" s="252" t="s">
        <v>219</v>
      </c>
      <c r="C16" s="243" t="s">
        <v>16</v>
      </c>
      <c r="D16" s="243" t="s">
        <v>8</v>
      </c>
      <c r="E16" s="243">
        <v>2004</v>
      </c>
      <c r="F16" s="244" t="s">
        <v>96</v>
      </c>
      <c r="G16" s="244" t="s">
        <v>220</v>
      </c>
      <c r="H16" s="243" t="s">
        <v>97</v>
      </c>
      <c r="I16" s="483" t="s">
        <v>92</v>
      </c>
      <c r="J16" s="245">
        <v>166</v>
      </c>
      <c r="K16" s="244">
        <v>175</v>
      </c>
      <c r="L16" s="244">
        <v>193</v>
      </c>
      <c r="M16" s="246">
        <v>20</v>
      </c>
      <c r="N16" s="453">
        <v>9</v>
      </c>
      <c r="O16" s="454">
        <v>7</v>
      </c>
      <c r="P16" s="454">
        <v>8</v>
      </c>
      <c r="Q16" s="455">
        <v>7</v>
      </c>
      <c r="R16" s="456">
        <f t="shared" si="0"/>
        <v>31</v>
      </c>
      <c r="S16" s="457">
        <f t="shared" si="2"/>
        <v>7.75</v>
      </c>
    </row>
    <row r="17" spans="1:25" ht="18" x14ac:dyDescent="0.3">
      <c r="A17" s="242"/>
      <c r="B17" s="252" t="s">
        <v>221</v>
      </c>
      <c r="C17" s="243" t="s">
        <v>15</v>
      </c>
      <c r="D17" s="243" t="s">
        <v>188</v>
      </c>
      <c r="E17" s="243">
        <v>2018</v>
      </c>
      <c r="F17" s="244" t="s">
        <v>98</v>
      </c>
      <c r="G17" s="244" t="s">
        <v>222</v>
      </c>
      <c r="H17" s="243" t="s">
        <v>97</v>
      </c>
      <c r="I17" s="483" t="s">
        <v>92</v>
      </c>
      <c r="J17" s="245"/>
      <c r="K17" s="244"/>
      <c r="L17" s="244"/>
      <c r="M17" s="246"/>
      <c r="N17" s="453"/>
      <c r="O17" s="454"/>
      <c r="P17" s="454"/>
      <c r="Q17" s="455"/>
      <c r="R17" s="456"/>
      <c r="S17" s="457"/>
    </row>
    <row r="18" spans="1:25" ht="18" x14ac:dyDescent="0.3">
      <c r="A18" s="242"/>
      <c r="B18" s="252" t="s">
        <v>61</v>
      </c>
      <c r="C18" s="243" t="s">
        <v>16</v>
      </c>
      <c r="D18" s="243" t="s">
        <v>14</v>
      </c>
      <c r="E18" s="243">
        <v>2013</v>
      </c>
      <c r="F18" s="244" t="s">
        <v>98</v>
      </c>
      <c r="G18" s="244" t="s">
        <v>62</v>
      </c>
      <c r="H18" s="243" t="s">
        <v>93</v>
      </c>
      <c r="I18" s="483" t="s">
        <v>92</v>
      </c>
      <c r="J18" s="245">
        <v>163</v>
      </c>
      <c r="K18" s="244">
        <v>172</v>
      </c>
      <c r="L18" s="244">
        <v>190</v>
      </c>
      <c r="M18" s="246">
        <v>19</v>
      </c>
      <c r="N18" s="453">
        <v>9</v>
      </c>
      <c r="O18" s="454">
        <v>8</v>
      </c>
      <c r="P18" s="454">
        <v>8</v>
      </c>
      <c r="Q18" s="455">
        <v>6</v>
      </c>
      <c r="R18" s="456">
        <f t="shared" si="0"/>
        <v>31</v>
      </c>
      <c r="S18" s="457">
        <f t="shared" si="2"/>
        <v>7.75</v>
      </c>
    </row>
    <row r="19" spans="1:25" ht="18" x14ac:dyDescent="0.3">
      <c r="A19" s="242"/>
      <c r="B19" s="252" t="s">
        <v>223</v>
      </c>
      <c r="C19" s="243" t="s">
        <v>16</v>
      </c>
      <c r="D19" s="243"/>
      <c r="E19" s="243">
        <v>2008</v>
      </c>
      <c r="F19" s="244" t="s">
        <v>224</v>
      </c>
      <c r="G19" s="244" t="s">
        <v>225</v>
      </c>
      <c r="H19" s="243" t="s">
        <v>226</v>
      </c>
      <c r="I19" s="483" t="s">
        <v>92</v>
      </c>
      <c r="J19" s="245">
        <v>160</v>
      </c>
      <c r="K19" s="244">
        <v>168</v>
      </c>
      <c r="L19" s="244">
        <v>190</v>
      </c>
      <c r="M19" s="246">
        <v>20</v>
      </c>
      <c r="N19" s="453">
        <v>9</v>
      </c>
      <c r="O19" s="454">
        <v>7</v>
      </c>
      <c r="P19" s="454">
        <v>7</v>
      </c>
      <c r="Q19" s="455">
        <v>7</v>
      </c>
      <c r="R19" s="456">
        <f>SUM(N19:Q19)</f>
        <v>30</v>
      </c>
      <c r="S19" s="457">
        <f>SUM(N19:Q19)/4</f>
        <v>7.5</v>
      </c>
    </row>
    <row r="20" spans="1:25" ht="18" x14ac:dyDescent="0.3">
      <c r="A20" s="242"/>
      <c r="B20" s="252" t="s">
        <v>227</v>
      </c>
      <c r="C20" s="243" t="s">
        <v>16</v>
      </c>
      <c r="D20" s="243" t="s">
        <v>8</v>
      </c>
      <c r="E20" s="243">
        <v>2004</v>
      </c>
      <c r="F20" s="244" t="s">
        <v>228</v>
      </c>
      <c r="G20" s="244" t="s">
        <v>229</v>
      </c>
      <c r="H20" s="243" t="s">
        <v>230</v>
      </c>
      <c r="I20" s="483" t="s">
        <v>231</v>
      </c>
      <c r="J20" s="245">
        <v>163</v>
      </c>
      <c r="K20" s="244">
        <v>164</v>
      </c>
      <c r="L20" s="244">
        <v>190</v>
      </c>
      <c r="M20" s="246">
        <v>20</v>
      </c>
      <c r="N20" s="453">
        <v>9</v>
      </c>
      <c r="O20" s="454">
        <v>7</v>
      </c>
      <c r="P20" s="454">
        <v>7</v>
      </c>
      <c r="Q20" s="455">
        <v>6</v>
      </c>
      <c r="R20" s="456">
        <f>SUM(N20:Q20)</f>
        <v>29</v>
      </c>
      <c r="S20" s="457">
        <f>SUM(N20:Q20)/4</f>
        <v>7.25</v>
      </c>
    </row>
    <row r="21" spans="1:25" ht="18.600000000000001" thickBot="1" x14ac:dyDescent="0.35">
      <c r="A21" s="460"/>
      <c r="B21" s="484" t="s">
        <v>11</v>
      </c>
      <c r="C21" s="478" t="s">
        <v>16</v>
      </c>
      <c r="D21" s="478" t="s">
        <v>8</v>
      </c>
      <c r="E21" s="478">
        <v>2012</v>
      </c>
      <c r="F21" s="485" t="s">
        <v>12</v>
      </c>
      <c r="G21" s="485" t="s">
        <v>13</v>
      </c>
      <c r="H21" s="478" t="s">
        <v>93</v>
      </c>
      <c r="I21" s="479" t="s">
        <v>92</v>
      </c>
      <c r="J21" s="486">
        <v>160</v>
      </c>
      <c r="K21" s="485">
        <v>162</v>
      </c>
      <c r="L21" s="485">
        <v>188</v>
      </c>
      <c r="M21" s="487">
        <v>19</v>
      </c>
      <c r="N21" s="467">
        <v>8</v>
      </c>
      <c r="O21" s="468">
        <v>8</v>
      </c>
      <c r="P21" s="468">
        <v>8</v>
      </c>
      <c r="Q21" s="469">
        <v>7</v>
      </c>
      <c r="R21" s="438">
        <f t="shared" si="0"/>
        <v>31</v>
      </c>
      <c r="S21" s="470">
        <f t="shared" si="2"/>
        <v>7.75</v>
      </c>
    </row>
    <row r="22" spans="1:25" s="161" customFormat="1" ht="26.4" thickBot="1" x14ac:dyDescent="0.35">
      <c r="A22" s="547"/>
      <c r="B22" s="579" t="s">
        <v>261</v>
      </c>
      <c r="C22" s="579"/>
      <c r="D22" s="579"/>
      <c r="E22" s="579"/>
      <c r="F22" s="579"/>
      <c r="G22" s="579"/>
      <c r="H22" s="579"/>
      <c r="I22" s="579"/>
      <c r="J22" s="547"/>
      <c r="K22" s="547"/>
      <c r="L22" s="547"/>
      <c r="M22" s="547"/>
      <c r="N22" s="547"/>
      <c r="O22" s="547"/>
      <c r="P22" s="547"/>
      <c r="Q22" s="547"/>
      <c r="R22" s="547"/>
    </row>
    <row r="23" spans="1:25" s="161" customFormat="1" ht="16.2" thickBot="1" x14ac:dyDescent="0.35">
      <c r="A23" s="548" t="s">
        <v>150</v>
      </c>
      <c r="B23" s="549" t="s">
        <v>0</v>
      </c>
      <c r="C23" s="550" t="s">
        <v>1</v>
      </c>
      <c r="D23" s="551" t="s">
        <v>2</v>
      </c>
      <c r="E23" s="551" t="s">
        <v>3</v>
      </c>
      <c r="F23" s="551" t="s">
        <v>4</v>
      </c>
      <c r="G23" s="551" t="s">
        <v>5</v>
      </c>
      <c r="H23" s="551" t="s">
        <v>6</v>
      </c>
      <c r="I23" s="552" t="s">
        <v>7</v>
      </c>
      <c r="J23" s="553" t="s">
        <v>164</v>
      </c>
      <c r="K23" s="554"/>
      <c r="L23" s="554"/>
      <c r="M23" s="555" t="s">
        <v>163</v>
      </c>
      <c r="N23" s="556" t="s">
        <v>162</v>
      </c>
      <c r="O23" s="557"/>
      <c r="P23" s="557"/>
      <c r="Q23" s="557"/>
      <c r="R23" s="558"/>
    </row>
    <row r="24" spans="1:25" s="161" customFormat="1" ht="31.8" thickBot="1" x14ac:dyDescent="0.35">
      <c r="A24" s="559"/>
      <c r="B24" s="560"/>
      <c r="C24" s="561"/>
      <c r="D24" s="560"/>
      <c r="E24" s="562"/>
      <c r="F24" s="562"/>
      <c r="G24" s="562"/>
      <c r="H24" s="562"/>
      <c r="I24" s="563"/>
      <c r="J24" s="564" t="s">
        <v>145</v>
      </c>
      <c r="K24" s="565" t="s">
        <v>143</v>
      </c>
      <c r="L24" s="566" t="s">
        <v>142</v>
      </c>
      <c r="M24" s="567"/>
      <c r="N24" s="564" t="s">
        <v>260</v>
      </c>
      <c r="O24" s="565" t="s">
        <v>259</v>
      </c>
      <c r="P24" s="568" t="s">
        <v>258</v>
      </c>
      <c r="Q24" s="568" t="s">
        <v>257</v>
      </c>
      <c r="R24" s="569" t="s">
        <v>256</v>
      </c>
    </row>
    <row r="25" spans="1:25" s="161" customFormat="1" ht="23.4" x14ac:dyDescent="0.3">
      <c r="A25" s="586" t="s">
        <v>262</v>
      </c>
      <c r="B25" s="587"/>
      <c r="C25" s="587"/>
      <c r="D25" s="587"/>
      <c r="E25" s="587"/>
      <c r="F25" s="587"/>
      <c r="G25" s="587"/>
      <c r="H25" s="587"/>
      <c r="I25" s="588"/>
      <c r="J25" s="581"/>
      <c r="K25" s="580"/>
      <c r="L25" s="582"/>
      <c r="M25" s="583"/>
      <c r="N25" s="581"/>
      <c r="O25" s="580"/>
      <c r="P25" s="584"/>
      <c r="Q25" s="584"/>
      <c r="R25" s="585"/>
    </row>
    <row r="26" spans="1:25" s="161" customFormat="1" ht="18" x14ac:dyDescent="0.3">
      <c r="A26" s="570"/>
      <c r="B26" s="528" t="s">
        <v>253</v>
      </c>
      <c r="C26" s="529" t="s">
        <v>15</v>
      </c>
      <c r="D26" s="529" t="s">
        <v>19</v>
      </c>
      <c r="E26" s="529">
        <v>2011</v>
      </c>
      <c r="F26" s="530" t="s">
        <v>252</v>
      </c>
      <c r="G26" s="530" t="s">
        <v>251</v>
      </c>
      <c r="H26" s="529" t="s">
        <v>246</v>
      </c>
      <c r="I26" s="531" t="s">
        <v>250</v>
      </c>
      <c r="J26" s="571"/>
      <c r="K26" s="530"/>
      <c r="L26" s="572"/>
      <c r="M26" s="573">
        <v>9</v>
      </c>
      <c r="N26" s="571">
        <v>8.5</v>
      </c>
      <c r="O26" s="530">
        <v>8</v>
      </c>
      <c r="P26" s="574">
        <v>6.5</v>
      </c>
      <c r="Q26" s="574">
        <v>8</v>
      </c>
      <c r="R26" s="575">
        <f>SUM(M26:Q26)</f>
        <v>40</v>
      </c>
    </row>
    <row r="27" spans="1:25" s="161" customFormat="1" ht="18" x14ac:dyDescent="0.3">
      <c r="A27" s="570"/>
      <c r="B27" s="528" t="s">
        <v>249</v>
      </c>
      <c r="C27" s="529" t="s">
        <v>15</v>
      </c>
      <c r="D27" s="529" t="s">
        <v>8</v>
      </c>
      <c r="E27" s="529">
        <v>2011</v>
      </c>
      <c r="F27" s="530" t="s">
        <v>248</v>
      </c>
      <c r="G27" s="530" t="s">
        <v>247</v>
      </c>
      <c r="H27" s="529" t="s">
        <v>246</v>
      </c>
      <c r="I27" s="531" t="s">
        <v>245</v>
      </c>
      <c r="J27" s="571">
        <v>150</v>
      </c>
      <c r="K27" s="530">
        <v>167</v>
      </c>
      <c r="L27" s="572">
        <v>17</v>
      </c>
      <c r="M27" s="573">
        <v>8</v>
      </c>
      <c r="N27" s="571">
        <v>8.5</v>
      </c>
      <c r="O27" s="530">
        <v>7.5</v>
      </c>
      <c r="P27" s="574">
        <v>7</v>
      </c>
      <c r="Q27" s="574">
        <v>7.5</v>
      </c>
      <c r="R27" s="575">
        <f>SUM(M27:Q27)</f>
        <v>38.5</v>
      </c>
    </row>
    <row r="28" spans="1:25" s="161" customFormat="1" ht="18" x14ac:dyDescent="0.3">
      <c r="A28" s="570"/>
      <c r="B28" s="528" t="s">
        <v>244</v>
      </c>
      <c r="C28" s="529" t="s">
        <v>15</v>
      </c>
      <c r="D28" s="529" t="s">
        <v>8</v>
      </c>
      <c r="E28" s="529">
        <v>2015</v>
      </c>
      <c r="F28" s="530" t="s">
        <v>243</v>
      </c>
      <c r="G28" s="530" t="s">
        <v>242</v>
      </c>
      <c r="H28" s="529" t="s">
        <v>236</v>
      </c>
      <c r="I28" s="531" t="s">
        <v>236</v>
      </c>
      <c r="J28" s="571"/>
      <c r="K28" s="530"/>
      <c r="L28" s="572"/>
      <c r="M28" s="573">
        <v>7.5</v>
      </c>
      <c r="N28" s="571">
        <v>8</v>
      </c>
      <c r="O28" s="530">
        <v>8</v>
      </c>
      <c r="P28" s="574">
        <v>7</v>
      </c>
      <c r="Q28" s="574">
        <v>7</v>
      </c>
      <c r="R28" s="575">
        <f>SUM(M28:Q28)</f>
        <v>37.5</v>
      </c>
    </row>
    <row r="29" spans="1:25" s="161" customFormat="1" ht="18" x14ac:dyDescent="0.3">
      <c r="A29" s="570"/>
      <c r="B29" s="534" t="s">
        <v>241</v>
      </c>
      <c r="C29" s="535" t="s">
        <v>15</v>
      </c>
      <c r="D29" s="535" t="s">
        <v>19</v>
      </c>
      <c r="E29" s="535">
        <v>2015</v>
      </c>
      <c r="F29" s="536" t="s">
        <v>238</v>
      </c>
      <c r="G29" s="536" t="s">
        <v>240</v>
      </c>
      <c r="H29" s="535" t="s">
        <v>236</v>
      </c>
      <c r="I29" s="537" t="s">
        <v>236</v>
      </c>
      <c r="J29" s="576">
        <v>146</v>
      </c>
      <c r="K29" s="536">
        <v>170</v>
      </c>
      <c r="L29" s="577">
        <v>17.5</v>
      </c>
      <c r="M29" s="578">
        <v>7</v>
      </c>
      <c r="N29" s="576">
        <v>7</v>
      </c>
      <c r="O29" s="536">
        <v>8.5</v>
      </c>
      <c r="P29" s="574">
        <v>6.5</v>
      </c>
      <c r="Q29" s="574">
        <v>7.5</v>
      </c>
      <c r="R29" s="575">
        <f>SUM(M29:Q29)</f>
        <v>36.5</v>
      </c>
    </row>
    <row r="30" spans="1:25" s="161" customFormat="1" ht="18" x14ac:dyDescent="0.3">
      <c r="A30" s="570"/>
      <c r="B30" s="528" t="s">
        <v>239</v>
      </c>
      <c r="C30" s="529" t="s">
        <v>15</v>
      </c>
      <c r="D30" s="529" t="s">
        <v>8</v>
      </c>
      <c r="E30" s="529">
        <v>2015</v>
      </c>
      <c r="F30" s="530" t="s">
        <v>238</v>
      </c>
      <c r="G30" s="530" t="s">
        <v>237</v>
      </c>
      <c r="H30" s="529" t="s">
        <v>236</v>
      </c>
      <c r="I30" s="531" t="s">
        <v>236</v>
      </c>
      <c r="J30" s="571"/>
      <c r="K30" s="530"/>
      <c r="L30" s="572"/>
      <c r="M30" s="573">
        <v>7</v>
      </c>
      <c r="N30" s="571">
        <v>6</v>
      </c>
      <c r="O30" s="530">
        <v>7</v>
      </c>
      <c r="P30" s="574">
        <v>5</v>
      </c>
      <c r="Q30" s="574">
        <v>7</v>
      </c>
      <c r="R30" s="575">
        <f>SUM(M30:Q30)</f>
        <v>32</v>
      </c>
    </row>
    <row r="31" spans="1:25" s="161" customFormat="1" ht="26.4" thickBot="1" x14ac:dyDescent="0.35">
      <c r="A31" s="682" t="s">
        <v>298</v>
      </c>
      <c r="B31" s="682"/>
      <c r="C31" s="682"/>
      <c r="D31" s="682"/>
      <c r="E31" s="682"/>
      <c r="F31" s="682"/>
      <c r="G31" s="682"/>
      <c r="H31" s="682"/>
      <c r="I31" s="682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</row>
    <row r="32" spans="1:25" s="161" customFormat="1" ht="16.2" thickBot="1" x14ac:dyDescent="0.35">
      <c r="A32" s="629"/>
      <c r="B32" s="630" t="s">
        <v>0</v>
      </c>
      <c r="C32" s="631" t="s">
        <v>1</v>
      </c>
      <c r="D32" s="632" t="s">
        <v>2</v>
      </c>
      <c r="E32" s="632" t="s">
        <v>3</v>
      </c>
      <c r="F32" s="632" t="s">
        <v>4</v>
      </c>
      <c r="G32" s="632" t="s">
        <v>5</v>
      </c>
      <c r="H32" s="632" t="s">
        <v>6</v>
      </c>
      <c r="I32" s="633" t="s">
        <v>7</v>
      </c>
      <c r="J32" s="634" t="s">
        <v>164</v>
      </c>
      <c r="K32" s="635"/>
      <c r="L32" s="635"/>
      <c r="M32" s="636"/>
      <c r="N32" s="637" t="s">
        <v>163</v>
      </c>
      <c r="O32" s="638" t="s">
        <v>162</v>
      </c>
      <c r="P32" s="638"/>
      <c r="Q32" s="638"/>
      <c r="R32" s="638"/>
      <c r="S32" s="638"/>
      <c r="T32" s="638"/>
      <c r="U32" s="638"/>
      <c r="V32" s="638"/>
      <c r="W32" s="638"/>
      <c r="X32" s="638"/>
      <c r="Y32" s="637" t="s">
        <v>161</v>
      </c>
    </row>
    <row r="33" spans="1:26" s="161" customFormat="1" ht="94.2" thickBot="1" x14ac:dyDescent="0.35">
      <c r="A33" s="639"/>
      <c r="B33" s="640"/>
      <c r="C33" s="641"/>
      <c r="D33" s="640"/>
      <c r="E33" s="642"/>
      <c r="F33" s="642"/>
      <c r="G33" s="642"/>
      <c r="H33" s="642"/>
      <c r="I33" s="643"/>
      <c r="J33" s="644" t="s">
        <v>145</v>
      </c>
      <c r="K33" s="645" t="s">
        <v>144</v>
      </c>
      <c r="L33" s="646" t="s">
        <v>143</v>
      </c>
      <c r="M33" s="647" t="s">
        <v>142</v>
      </c>
      <c r="N33" s="648"/>
      <c r="O33" s="644" t="s">
        <v>160</v>
      </c>
      <c r="P33" s="646" t="s">
        <v>159</v>
      </c>
      <c r="Q33" s="646" t="s">
        <v>158</v>
      </c>
      <c r="R33" s="646" t="s">
        <v>157</v>
      </c>
      <c r="S33" s="649" t="s">
        <v>156</v>
      </c>
      <c r="T33" s="650" t="s">
        <v>155</v>
      </c>
      <c r="U33" s="644" t="s">
        <v>154</v>
      </c>
      <c r="V33" s="646" t="s">
        <v>153</v>
      </c>
      <c r="W33" s="651" t="s">
        <v>152</v>
      </c>
      <c r="X33" s="652" t="s">
        <v>151</v>
      </c>
      <c r="Y33" s="648"/>
    </row>
    <row r="34" spans="1:26" s="161" customFormat="1" ht="18" x14ac:dyDescent="0.3">
      <c r="A34" s="653"/>
      <c r="B34" s="606" t="s">
        <v>129</v>
      </c>
      <c r="C34" s="607"/>
      <c r="D34" s="607"/>
      <c r="E34" s="607"/>
      <c r="F34" s="607"/>
      <c r="G34" s="607"/>
      <c r="H34" s="607"/>
      <c r="I34" s="608"/>
      <c r="J34" s="654"/>
      <c r="K34" s="655"/>
      <c r="L34" s="217"/>
      <c r="M34" s="656"/>
      <c r="N34" s="657"/>
      <c r="O34" s="654"/>
      <c r="P34" s="217"/>
      <c r="Q34" s="658"/>
      <c r="R34" s="658"/>
      <c r="S34" s="658"/>
      <c r="T34" s="659">
        <f>SUM(O34:S34)/5</f>
        <v>0</v>
      </c>
      <c r="U34" s="660"/>
      <c r="V34" s="658"/>
      <c r="W34" s="661">
        <f>SUM(U34:V34)/2</f>
        <v>0</v>
      </c>
      <c r="X34" s="662">
        <f>SUM(T34,W34)</f>
        <v>0</v>
      </c>
      <c r="Y34" s="663">
        <f>SUM(N34,X34)</f>
        <v>0</v>
      </c>
    </row>
    <row r="35" spans="1:26" s="161" customFormat="1" ht="18" x14ac:dyDescent="0.3">
      <c r="A35" s="664"/>
      <c r="B35" s="609" t="s">
        <v>295</v>
      </c>
      <c r="C35" s="216" t="s">
        <v>16</v>
      </c>
      <c r="D35" s="216" t="s">
        <v>34</v>
      </c>
      <c r="E35" s="216">
        <v>2016</v>
      </c>
      <c r="F35" s="217" t="s">
        <v>294</v>
      </c>
      <c r="G35" s="217" t="s">
        <v>293</v>
      </c>
      <c r="H35" s="216" t="s">
        <v>290</v>
      </c>
      <c r="I35" s="218" t="s">
        <v>275</v>
      </c>
      <c r="J35" s="654">
        <v>100</v>
      </c>
      <c r="K35" s="655">
        <v>107</v>
      </c>
      <c r="L35" s="217">
        <v>123</v>
      </c>
      <c r="M35" s="656">
        <v>14</v>
      </c>
      <c r="N35" s="657">
        <v>9</v>
      </c>
      <c r="O35" s="654">
        <v>9</v>
      </c>
      <c r="P35" s="217">
        <v>9</v>
      </c>
      <c r="Q35" s="658">
        <v>7</v>
      </c>
      <c r="R35" s="658">
        <v>7</v>
      </c>
      <c r="S35" s="658">
        <v>9</v>
      </c>
      <c r="T35" s="659">
        <f>SUM(O35:S35)/5</f>
        <v>8.1999999999999993</v>
      </c>
      <c r="U35" s="660">
        <v>9</v>
      </c>
      <c r="V35" s="658">
        <v>9</v>
      </c>
      <c r="W35" s="661">
        <f>SUM(U35:V35)/2</f>
        <v>9</v>
      </c>
      <c r="X35" s="662">
        <f>SUM(T35,W35)</f>
        <v>17.2</v>
      </c>
      <c r="Y35" s="663">
        <f>SUM(N35,X35)</f>
        <v>26.2</v>
      </c>
    </row>
    <row r="36" spans="1:26" s="161" customFormat="1" ht="18" x14ac:dyDescent="0.3">
      <c r="A36" s="664"/>
      <c r="B36" s="609" t="s">
        <v>292</v>
      </c>
      <c r="C36" s="216" t="s">
        <v>16</v>
      </c>
      <c r="D36" s="216" t="s">
        <v>33</v>
      </c>
      <c r="E36" s="216">
        <v>2013</v>
      </c>
      <c r="F36" s="217" t="s">
        <v>127</v>
      </c>
      <c r="G36" s="217" t="s">
        <v>291</v>
      </c>
      <c r="H36" s="216" t="s">
        <v>290</v>
      </c>
      <c r="I36" s="218" t="s">
        <v>275</v>
      </c>
      <c r="J36" s="654">
        <v>100</v>
      </c>
      <c r="K36" s="655">
        <v>102</v>
      </c>
      <c r="L36" s="217">
        <v>130</v>
      </c>
      <c r="M36" s="656">
        <v>13</v>
      </c>
      <c r="N36" s="657">
        <v>9</v>
      </c>
      <c r="O36" s="654">
        <v>9</v>
      </c>
      <c r="P36" s="217">
        <v>9</v>
      </c>
      <c r="Q36" s="658">
        <v>9</v>
      </c>
      <c r="R36" s="658">
        <v>9</v>
      </c>
      <c r="S36" s="658">
        <v>9</v>
      </c>
      <c r="T36" s="659">
        <f>SUM(O36:S36)/5</f>
        <v>9</v>
      </c>
      <c r="U36" s="660">
        <v>9</v>
      </c>
      <c r="V36" s="658">
        <v>9</v>
      </c>
      <c r="W36" s="661">
        <f>SUM(U36:V36)/2</f>
        <v>9</v>
      </c>
      <c r="X36" s="662">
        <f>SUM(T36,W36)</f>
        <v>18</v>
      </c>
      <c r="Y36" s="663">
        <f>SUM(N36,X36)</f>
        <v>27</v>
      </c>
    </row>
    <row r="37" spans="1:26" s="161" customFormat="1" ht="18" x14ac:dyDescent="0.3">
      <c r="A37" s="664"/>
      <c r="B37" s="609" t="s">
        <v>128</v>
      </c>
      <c r="C37" s="216" t="s">
        <v>15</v>
      </c>
      <c r="D37" s="216" t="s">
        <v>33</v>
      </c>
      <c r="E37" s="216">
        <v>2016</v>
      </c>
      <c r="F37" s="217" t="s">
        <v>127</v>
      </c>
      <c r="G37" s="217" t="s">
        <v>126</v>
      </c>
      <c r="H37" s="216"/>
      <c r="I37" s="218" t="s">
        <v>289</v>
      </c>
      <c r="J37" s="654">
        <v>85</v>
      </c>
      <c r="K37" s="655">
        <v>81</v>
      </c>
      <c r="L37" s="217">
        <v>101</v>
      </c>
      <c r="M37" s="656">
        <v>13</v>
      </c>
      <c r="N37" s="657">
        <v>8</v>
      </c>
      <c r="O37" s="654">
        <v>8</v>
      </c>
      <c r="P37" s="217">
        <v>7</v>
      </c>
      <c r="Q37" s="658">
        <v>8</v>
      </c>
      <c r="R37" s="658">
        <v>8</v>
      </c>
      <c r="S37" s="658">
        <v>8</v>
      </c>
      <c r="T37" s="659">
        <f>SUM(O37:S37)/5</f>
        <v>7.8</v>
      </c>
      <c r="U37" s="660">
        <v>8</v>
      </c>
      <c r="V37" s="658">
        <v>8</v>
      </c>
      <c r="W37" s="661">
        <f>SUM(U37:V37)/2</f>
        <v>8</v>
      </c>
      <c r="X37" s="662">
        <f>SUM(T37,W37)</f>
        <v>15.8</v>
      </c>
      <c r="Y37" s="663">
        <f>SUM(N37,X37)</f>
        <v>23.8</v>
      </c>
    </row>
    <row r="38" spans="1:26" s="161" customFormat="1" ht="18" x14ac:dyDescent="0.3">
      <c r="A38" s="665"/>
      <c r="B38" s="609" t="s">
        <v>288</v>
      </c>
      <c r="C38" s="216" t="s">
        <v>15</v>
      </c>
      <c r="D38" s="216" t="s">
        <v>120</v>
      </c>
      <c r="E38" s="216">
        <v>2008</v>
      </c>
      <c r="F38" s="217" t="s">
        <v>287</v>
      </c>
      <c r="G38" s="217" t="s">
        <v>286</v>
      </c>
      <c r="H38" s="210"/>
      <c r="I38" s="209" t="s">
        <v>275</v>
      </c>
      <c r="J38" s="654">
        <v>107</v>
      </c>
      <c r="K38" s="655">
        <v>110</v>
      </c>
      <c r="L38" s="217">
        <v>140</v>
      </c>
      <c r="M38" s="656">
        <v>15</v>
      </c>
      <c r="N38" s="657">
        <v>10</v>
      </c>
      <c r="O38" s="654">
        <v>10</v>
      </c>
      <c r="P38" s="217">
        <v>10</v>
      </c>
      <c r="Q38" s="658">
        <v>8</v>
      </c>
      <c r="R38" s="658">
        <v>9</v>
      </c>
      <c r="S38" s="658">
        <v>9</v>
      </c>
      <c r="T38" s="659">
        <v>8</v>
      </c>
      <c r="U38" s="660">
        <v>9</v>
      </c>
      <c r="V38" s="658"/>
      <c r="W38" s="661">
        <f>SUM(U38:V38)/2</f>
        <v>4.5</v>
      </c>
      <c r="X38" s="662">
        <f>SUM(T38,W38)</f>
        <v>12.5</v>
      </c>
      <c r="Y38" s="663">
        <f>SUM(N38,X38)</f>
        <v>22.5</v>
      </c>
      <c r="Z38" s="598"/>
    </row>
    <row r="39" spans="1:26" s="161" customFormat="1" ht="21" x14ac:dyDescent="0.3">
      <c r="A39" s="666"/>
      <c r="B39" s="611" t="s">
        <v>285</v>
      </c>
      <c r="C39" s="612"/>
      <c r="D39" s="612"/>
      <c r="E39" s="612"/>
      <c r="F39" s="612"/>
      <c r="G39" s="612"/>
      <c r="H39" s="612"/>
      <c r="I39" s="613"/>
      <c r="J39" s="654"/>
      <c r="K39" s="655"/>
      <c r="L39" s="217"/>
      <c r="M39" s="656"/>
      <c r="N39" s="657"/>
      <c r="O39" s="654"/>
      <c r="P39" s="217"/>
      <c r="Q39" s="658"/>
      <c r="R39" s="658"/>
      <c r="S39" s="658"/>
      <c r="T39" s="659">
        <f>SUM(O39:S39)/5</f>
        <v>0</v>
      </c>
      <c r="U39" s="660"/>
      <c r="V39" s="658"/>
      <c r="W39" s="661">
        <f>SUM(U39:V39)/2</f>
        <v>0</v>
      </c>
      <c r="X39" s="662">
        <f>SUM(T39,W39)</f>
        <v>0</v>
      </c>
      <c r="Y39" s="663">
        <f>SUM(N39,X39)</f>
        <v>0</v>
      </c>
    </row>
    <row r="40" spans="1:26" s="161" customFormat="1" ht="18" x14ac:dyDescent="0.3">
      <c r="A40" s="665"/>
      <c r="B40" s="609" t="s">
        <v>284</v>
      </c>
      <c r="C40" s="216" t="s">
        <v>15</v>
      </c>
      <c r="D40" s="216" t="s">
        <v>24</v>
      </c>
      <c r="E40" s="216">
        <v>2014</v>
      </c>
      <c r="F40" s="217" t="s">
        <v>283</v>
      </c>
      <c r="G40" s="217" t="s">
        <v>282</v>
      </c>
      <c r="H40" s="216"/>
      <c r="I40" s="218" t="s">
        <v>275</v>
      </c>
      <c r="J40" s="654">
        <v>115</v>
      </c>
      <c r="K40" s="655">
        <v>120</v>
      </c>
      <c r="L40" s="217">
        <v>138</v>
      </c>
      <c r="M40" s="656">
        <v>15.5</v>
      </c>
      <c r="N40" s="657">
        <v>9</v>
      </c>
      <c r="O40" s="654">
        <v>9</v>
      </c>
      <c r="P40" s="217">
        <v>9</v>
      </c>
      <c r="Q40" s="658">
        <v>8</v>
      </c>
      <c r="R40" s="658">
        <v>8</v>
      </c>
      <c r="S40" s="658">
        <v>8</v>
      </c>
      <c r="T40" s="659">
        <f>SUM(O40:S40)/5</f>
        <v>8.4</v>
      </c>
      <c r="U40" s="660">
        <v>6</v>
      </c>
      <c r="V40" s="658">
        <v>8</v>
      </c>
      <c r="W40" s="661">
        <f>SUM(U40:V40)/2</f>
        <v>7</v>
      </c>
      <c r="X40" s="662">
        <f>SUM(T40,W40)</f>
        <v>15.4</v>
      </c>
      <c r="Y40" s="663">
        <f>SUM(N40,X40)</f>
        <v>24.4</v>
      </c>
    </row>
    <row r="41" spans="1:26" s="161" customFormat="1" ht="18" x14ac:dyDescent="0.3">
      <c r="A41" s="665"/>
      <c r="B41" s="609" t="s">
        <v>281</v>
      </c>
      <c r="C41" s="216" t="s">
        <v>16</v>
      </c>
      <c r="D41" s="216" t="s">
        <v>29</v>
      </c>
      <c r="E41" s="216">
        <v>2010</v>
      </c>
      <c r="F41" s="217" t="s">
        <v>280</v>
      </c>
      <c r="G41" s="217" t="s">
        <v>279</v>
      </c>
      <c r="H41" s="216"/>
      <c r="I41" s="218" t="s">
        <v>275</v>
      </c>
      <c r="J41" s="654">
        <v>119</v>
      </c>
      <c r="K41" s="655">
        <v>117</v>
      </c>
      <c r="L41" s="217">
        <v>143</v>
      </c>
      <c r="M41" s="656">
        <v>15.5</v>
      </c>
      <c r="N41" s="657">
        <v>9</v>
      </c>
      <c r="O41" s="654">
        <v>10</v>
      </c>
      <c r="P41" s="217">
        <v>10</v>
      </c>
      <c r="Q41" s="658">
        <v>8</v>
      </c>
      <c r="R41" s="658">
        <v>8</v>
      </c>
      <c r="S41" s="658">
        <v>9</v>
      </c>
      <c r="T41" s="659">
        <f>SUM(O41:S41)/5</f>
        <v>9</v>
      </c>
      <c r="U41" s="660">
        <v>8</v>
      </c>
      <c r="V41" s="658">
        <v>9</v>
      </c>
      <c r="W41" s="661">
        <f>SUM(U41:V41)/2</f>
        <v>8.5</v>
      </c>
      <c r="X41" s="662">
        <f>SUM(T41,W41)</f>
        <v>17.5</v>
      </c>
      <c r="Y41" s="663">
        <f>SUM(N41,X41)</f>
        <v>26.5</v>
      </c>
    </row>
    <row r="42" spans="1:26" s="161" customFormat="1" ht="18" x14ac:dyDescent="0.3">
      <c r="A42" s="665"/>
      <c r="B42" s="609" t="s">
        <v>278</v>
      </c>
      <c r="C42" s="216" t="s">
        <v>16</v>
      </c>
      <c r="D42" s="216" t="s">
        <v>8</v>
      </c>
      <c r="E42" s="216">
        <v>2012</v>
      </c>
      <c r="F42" s="217" t="s">
        <v>277</v>
      </c>
      <c r="G42" s="217" t="s">
        <v>276</v>
      </c>
      <c r="H42" s="216"/>
      <c r="I42" s="218" t="s">
        <v>275</v>
      </c>
      <c r="J42" s="654">
        <v>109</v>
      </c>
      <c r="K42" s="655">
        <v>106</v>
      </c>
      <c r="L42" s="217">
        <v>135</v>
      </c>
      <c r="M42" s="656">
        <v>14</v>
      </c>
      <c r="N42" s="657">
        <v>9</v>
      </c>
      <c r="O42" s="654">
        <v>9</v>
      </c>
      <c r="P42" s="217">
        <v>8</v>
      </c>
      <c r="Q42" s="658">
        <v>8</v>
      </c>
      <c r="R42" s="658">
        <v>8</v>
      </c>
      <c r="S42" s="658">
        <v>8</v>
      </c>
      <c r="T42" s="659">
        <f>SUM(O42:S42)/5</f>
        <v>8.1999999999999993</v>
      </c>
      <c r="U42" s="660">
        <v>7</v>
      </c>
      <c r="V42" s="658">
        <v>7</v>
      </c>
      <c r="W42" s="661">
        <f>SUM(U42:V42)/2</f>
        <v>7</v>
      </c>
      <c r="X42" s="662">
        <f>SUM(T42,W42)</f>
        <v>15.2</v>
      </c>
      <c r="Y42" s="663">
        <f>SUM(N42,X42)</f>
        <v>24.2</v>
      </c>
    </row>
    <row r="43" spans="1:26" s="161" customFormat="1" ht="21" x14ac:dyDescent="0.3">
      <c r="A43" s="666"/>
      <c r="B43" s="611" t="s">
        <v>117</v>
      </c>
      <c r="C43" s="612"/>
      <c r="D43" s="612"/>
      <c r="E43" s="612"/>
      <c r="F43" s="612"/>
      <c r="G43" s="612"/>
      <c r="H43" s="612"/>
      <c r="I43" s="613"/>
      <c r="J43" s="654"/>
      <c r="K43" s="655"/>
      <c r="L43" s="217"/>
      <c r="M43" s="656"/>
      <c r="N43" s="657"/>
      <c r="O43" s="654"/>
      <c r="P43" s="217"/>
      <c r="Q43" s="658"/>
      <c r="R43" s="658"/>
      <c r="S43" s="658"/>
      <c r="T43" s="659">
        <f>SUM(O43:S43)/5</f>
        <v>0</v>
      </c>
      <c r="U43" s="660"/>
      <c r="V43" s="658"/>
      <c r="W43" s="661">
        <f>SUM(U43:V43)/2</f>
        <v>0</v>
      </c>
      <c r="X43" s="662">
        <f>SUM(T43,W43)</f>
        <v>0</v>
      </c>
      <c r="Y43" s="663">
        <f>SUM(N43,X43)</f>
        <v>0</v>
      </c>
    </row>
    <row r="44" spans="1:26" s="161" customFormat="1" ht="18" x14ac:dyDescent="0.3">
      <c r="A44" s="667"/>
      <c r="B44" s="609" t="s">
        <v>274</v>
      </c>
      <c r="C44" s="216" t="s">
        <v>15</v>
      </c>
      <c r="D44" s="216" t="s">
        <v>25</v>
      </c>
      <c r="E44" s="216">
        <v>2017</v>
      </c>
      <c r="F44" s="217" t="s">
        <v>273</v>
      </c>
      <c r="G44" s="217" t="s">
        <v>272</v>
      </c>
      <c r="H44" s="216" t="s">
        <v>119</v>
      </c>
      <c r="I44" s="218" t="s">
        <v>245</v>
      </c>
      <c r="J44" s="654">
        <v>118</v>
      </c>
      <c r="K44" s="655">
        <v>129</v>
      </c>
      <c r="L44" s="217">
        <v>131</v>
      </c>
      <c r="M44" s="656">
        <v>15</v>
      </c>
      <c r="N44" s="657">
        <v>9</v>
      </c>
      <c r="O44" s="654">
        <v>9</v>
      </c>
      <c r="P44" s="217">
        <v>9</v>
      </c>
      <c r="Q44" s="658">
        <v>7</v>
      </c>
      <c r="R44" s="658">
        <v>8</v>
      </c>
      <c r="S44" s="658">
        <v>7</v>
      </c>
      <c r="T44" s="659">
        <f>SUM(O44:S44)/5</f>
        <v>8</v>
      </c>
      <c r="U44" s="660">
        <v>8</v>
      </c>
      <c r="V44" s="658">
        <v>7</v>
      </c>
      <c r="W44" s="661">
        <f>SUM(U44:V44)/2</f>
        <v>7.5</v>
      </c>
      <c r="X44" s="662">
        <f>SUM(T44,W44)</f>
        <v>15.5</v>
      </c>
      <c r="Y44" s="663">
        <f>SUM(N44,X44)</f>
        <v>24.5</v>
      </c>
    </row>
    <row r="45" spans="1:26" s="161" customFormat="1" ht="21" x14ac:dyDescent="0.3">
      <c r="A45" s="666"/>
      <c r="B45" s="611" t="s">
        <v>271</v>
      </c>
      <c r="C45" s="612"/>
      <c r="D45" s="612"/>
      <c r="E45" s="612"/>
      <c r="F45" s="612"/>
      <c r="G45" s="612"/>
      <c r="H45" s="612"/>
      <c r="I45" s="613"/>
      <c r="J45" s="654"/>
      <c r="K45" s="655"/>
      <c r="L45" s="217"/>
      <c r="M45" s="656"/>
      <c r="N45" s="657"/>
      <c r="O45" s="654"/>
      <c r="P45" s="217"/>
      <c r="Q45" s="658"/>
      <c r="R45" s="658"/>
      <c r="S45" s="658"/>
      <c r="T45" s="659">
        <f>SUM(O45:S45)/5</f>
        <v>0</v>
      </c>
      <c r="U45" s="660"/>
      <c r="V45" s="658"/>
      <c r="W45" s="661">
        <f>SUM(U45:V45)/2</f>
        <v>0</v>
      </c>
      <c r="X45" s="662">
        <f>SUM(T45,W45)</f>
        <v>0</v>
      </c>
      <c r="Y45" s="663">
        <f>SUM(N45,X45)</f>
        <v>0</v>
      </c>
    </row>
    <row r="46" spans="1:26" s="161" customFormat="1" ht="18" x14ac:dyDescent="0.3">
      <c r="A46" s="665"/>
      <c r="B46" s="609" t="s">
        <v>125</v>
      </c>
      <c r="C46" s="216" t="s">
        <v>15</v>
      </c>
      <c r="D46" s="216" t="s">
        <v>124</v>
      </c>
      <c r="E46" s="216">
        <v>2015</v>
      </c>
      <c r="F46" s="217" t="s">
        <v>123</v>
      </c>
      <c r="G46" s="217" t="s">
        <v>122</v>
      </c>
      <c r="H46" s="216" t="s">
        <v>121</v>
      </c>
      <c r="I46" s="218" t="s">
        <v>270</v>
      </c>
      <c r="J46" s="654">
        <v>75</v>
      </c>
      <c r="K46" s="655">
        <v>79</v>
      </c>
      <c r="L46" s="217">
        <v>95</v>
      </c>
      <c r="M46" s="656">
        <v>10</v>
      </c>
      <c r="N46" s="657">
        <v>8</v>
      </c>
      <c r="O46" s="654">
        <v>7</v>
      </c>
      <c r="P46" s="217">
        <v>6</v>
      </c>
      <c r="Q46" s="658">
        <v>6</v>
      </c>
      <c r="R46" s="658">
        <v>7</v>
      </c>
      <c r="S46" s="658">
        <v>7</v>
      </c>
      <c r="T46" s="659">
        <f>SUM(O46:S46)/5</f>
        <v>6.6</v>
      </c>
      <c r="U46" s="660">
        <v>5</v>
      </c>
      <c r="V46" s="658">
        <v>5</v>
      </c>
      <c r="W46" s="661">
        <f>SUM(U46:V46)/2</f>
        <v>5</v>
      </c>
      <c r="X46" s="662">
        <f>SUM(T46,W46)</f>
        <v>11.6</v>
      </c>
      <c r="Y46" s="663">
        <f>SUM(N46,X46)</f>
        <v>19.600000000000001</v>
      </c>
    </row>
    <row r="47" spans="1:26" s="161" customFormat="1" ht="21" x14ac:dyDescent="0.3">
      <c r="A47" s="668"/>
      <c r="B47" s="317" t="s">
        <v>269</v>
      </c>
      <c r="C47" s="614"/>
      <c r="D47" s="614"/>
      <c r="E47" s="614"/>
      <c r="F47" s="614"/>
      <c r="G47" s="614"/>
      <c r="H47" s="614"/>
      <c r="I47" s="615"/>
      <c r="J47" s="669"/>
      <c r="K47" s="670"/>
      <c r="L47" s="221"/>
      <c r="M47" s="671"/>
      <c r="N47" s="672"/>
      <c r="O47" s="673"/>
      <c r="P47" s="221"/>
      <c r="Q47" s="674"/>
      <c r="R47" s="674"/>
      <c r="S47" s="674"/>
      <c r="T47" s="659">
        <f>SUM(O47:S47)/5</f>
        <v>0</v>
      </c>
      <c r="U47" s="675"/>
      <c r="V47" s="674"/>
      <c r="W47" s="661">
        <f>SUM(U47:V47)/2</f>
        <v>0</v>
      </c>
      <c r="X47" s="662">
        <f>SUM(T47,W47)</f>
        <v>0</v>
      </c>
      <c r="Y47" s="663">
        <f>SUM(N47,X47)</f>
        <v>0</v>
      </c>
    </row>
    <row r="48" spans="1:26" s="161" customFormat="1" ht="18" x14ac:dyDescent="0.3">
      <c r="A48" s="667"/>
      <c r="B48" s="616" t="s">
        <v>268</v>
      </c>
      <c r="C48" s="210" t="s">
        <v>15</v>
      </c>
      <c r="D48" s="210" t="s">
        <v>33</v>
      </c>
      <c r="E48" s="210">
        <v>2018</v>
      </c>
      <c r="F48" s="211"/>
      <c r="G48" s="211"/>
      <c r="H48" s="210" t="s">
        <v>119</v>
      </c>
      <c r="I48" s="209" t="s">
        <v>265</v>
      </c>
      <c r="J48" s="676">
        <v>72</v>
      </c>
      <c r="K48" s="677">
        <v>79</v>
      </c>
      <c r="L48" s="211">
        <v>83</v>
      </c>
      <c r="M48" s="678">
        <v>11</v>
      </c>
      <c r="N48" s="679">
        <v>10</v>
      </c>
      <c r="O48" s="676">
        <v>9</v>
      </c>
      <c r="P48" s="211">
        <v>9</v>
      </c>
      <c r="Q48" s="680">
        <v>7</v>
      </c>
      <c r="R48" s="680">
        <v>8</v>
      </c>
      <c r="S48" s="680">
        <v>8</v>
      </c>
      <c r="T48" s="659">
        <f>SUM(O48:S48)/5</f>
        <v>8.1999999999999993</v>
      </c>
      <c r="U48" s="681">
        <v>7</v>
      </c>
      <c r="V48" s="680">
        <v>7</v>
      </c>
      <c r="W48" s="661">
        <f>SUM(U48:V48)/2</f>
        <v>7</v>
      </c>
      <c r="X48" s="662">
        <f>SUM(T48,W48)</f>
        <v>15.2</v>
      </c>
      <c r="Y48" s="663">
        <f>SUM(N48,X48)</f>
        <v>25.2</v>
      </c>
    </row>
    <row r="49" spans="1:25" s="161" customFormat="1" ht="18" x14ac:dyDescent="0.3">
      <c r="A49" s="667"/>
      <c r="B49" s="609" t="s">
        <v>267</v>
      </c>
      <c r="C49" s="216" t="s">
        <v>15</v>
      </c>
      <c r="D49" s="216" t="s">
        <v>34</v>
      </c>
      <c r="E49" s="216">
        <v>2018</v>
      </c>
      <c r="F49" s="217"/>
      <c r="G49" s="217"/>
      <c r="H49" s="216"/>
      <c r="I49" s="218" t="s">
        <v>265</v>
      </c>
      <c r="J49" s="654">
        <v>69</v>
      </c>
      <c r="K49" s="655">
        <v>64</v>
      </c>
      <c r="L49" s="217">
        <v>75</v>
      </c>
      <c r="M49" s="656">
        <v>9.5</v>
      </c>
      <c r="N49" s="657">
        <v>9</v>
      </c>
      <c r="O49" s="654">
        <v>8</v>
      </c>
      <c r="P49" s="217">
        <v>7</v>
      </c>
      <c r="Q49" s="680">
        <v>7</v>
      </c>
      <c r="R49" s="680">
        <v>8</v>
      </c>
      <c r="S49" s="680">
        <v>8</v>
      </c>
      <c r="T49" s="659">
        <f>SUM(O49:S49)/5</f>
        <v>7.6</v>
      </c>
      <c r="U49" s="681">
        <v>8</v>
      </c>
      <c r="V49" s="680">
        <v>8</v>
      </c>
      <c r="W49" s="661">
        <f>SUM(U49:V49)/2</f>
        <v>8</v>
      </c>
      <c r="X49" s="662">
        <f>SUM(T49,W49)</f>
        <v>15.6</v>
      </c>
      <c r="Y49" s="663">
        <f>SUM(N49,X49)</f>
        <v>24.6</v>
      </c>
    </row>
    <row r="50" spans="1:25" s="161" customFormat="1" ht="18" x14ac:dyDescent="0.3">
      <c r="A50" s="667"/>
      <c r="B50" s="616" t="s">
        <v>266</v>
      </c>
      <c r="C50" s="210" t="s">
        <v>15</v>
      </c>
      <c r="D50" s="210" t="s">
        <v>10</v>
      </c>
      <c r="E50" s="210">
        <v>2015</v>
      </c>
      <c r="F50" s="211"/>
      <c r="G50" s="211"/>
      <c r="H50" s="210" t="s">
        <v>118</v>
      </c>
      <c r="I50" s="209" t="s">
        <v>265</v>
      </c>
      <c r="J50" s="676">
        <v>81</v>
      </c>
      <c r="K50" s="677">
        <v>90</v>
      </c>
      <c r="L50" s="211">
        <v>100</v>
      </c>
      <c r="M50" s="678">
        <v>12</v>
      </c>
      <c r="N50" s="679">
        <v>10</v>
      </c>
      <c r="O50" s="676">
        <v>10</v>
      </c>
      <c r="P50" s="211">
        <v>10</v>
      </c>
      <c r="Q50" s="680">
        <v>9</v>
      </c>
      <c r="R50" s="680">
        <v>9</v>
      </c>
      <c r="S50" s="680">
        <v>9</v>
      </c>
      <c r="T50" s="659">
        <f>SUM(O50:S50)/5</f>
        <v>9.4</v>
      </c>
      <c r="U50" s="681">
        <v>8</v>
      </c>
      <c r="V50" s="680">
        <v>9</v>
      </c>
      <c r="W50" s="661">
        <f>SUM(U50:V50)/2</f>
        <v>8.5</v>
      </c>
      <c r="X50" s="662">
        <f>SUM(T50,W50)</f>
        <v>17.899999999999999</v>
      </c>
      <c r="Y50" s="663">
        <f>SUM(N50,X50)</f>
        <v>27.9</v>
      </c>
    </row>
    <row r="51" spans="1:25" s="161" customFormat="1" ht="26.4" thickBot="1" x14ac:dyDescent="0.35">
      <c r="A51" s="736" t="s">
        <v>357</v>
      </c>
      <c r="B51" s="736"/>
      <c r="C51" s="736"/>
      <c r="D51" s="736"/>
      <c r="E51" s="736"/>
      <c r="F51" s="736"/>
      <c r="G51" s="736"/>
      <c r="H51" s="736"/>
      <c r="I51" s="736"/>
    </row>
    <row r="52" spans="1:25" s="161" customFormat="1" x14ac:dyDescent="0.3">
      <c r="A52" s="348" t="s">
        <v>150</v>
      </c>
      <c r="B52" s="350" t="s">
        <v>0</v>
      </c>
      <c r="C52" s="350" t="s">
        <v>1</v>
      </c>
      <c r="D52" s="352" t="s">
        <v>2</v>
      </c>
      <c r="E52" s="352" t="s">
        <v>3</v>
      </c>
      <c r="F52" s="352" t="s">
        <v>4</v>
      </c>
      <c r="G52" s="352" t="s">
        <v>5</v>
      </c>
      <c r="H52" s="352" t="s">
        <v>6</v>
      </c>
      <c r="I52" s="352" t="s">
        <v>7</v>
      </c>
      <c r="J52" s="725" t="s">
        <v>149</v>
      </c>
      <c r="K52" s="725"/>
      <c r="L52" s="725" t="s">
        <v>148</v>
      </c>
      <c r="M52" s="725"/>
      <c r="N52" s="725"/>
      <c r="O52" s="726"/>
    </row>
    <row r="53" spans="1:25" s="161" customFormat="1" ht="57.6" x14ac:dyDescent="0.3">
      <c r="A53" s="349"/>
      <c r="B53" s="351"/>
      <c r="C53" s="351"/>
      <c r="D53" s="351"/>
      <c r="E53" s="353"/>
      <c r="F53" s="353"/>
      <c r="G53" s="353"/>
      <c r="H53" s="353"/>
      <c r="I53" s="353"/>
      <c r="J53" s="238" t="s">
        <v>147</v>
      </c>
      <c r="K53" s="238" t="s">
        <v>146</v>
      </c>
      <c r="L53" s="238" t="s">
        <v>145</v>
      </c>
      <c r="M53" s="238" t="s">
        <v>144</v>
      </c>
      <c r="N53" s="238" t="s">
        <v>143</v>
      </c>
      <c r="O53" s="727" t="s">
        <v>142</v>
      </c>
    </row>
    <row r="54" spans="1:25" s="161" customFormat="1" ht="21" x14ac:dyDescent="0.3">
      <c r="A54" s="728"/>
      <c r="B54" s="723" t="s">
        <v>140</v>
      </c>
      <c r="C54" s="722"/>
      <c r="D54" s="722"/>
      <c r="E54" s="722"/>
      <c r="F54" s="722"/>
      <c r="G54" s="722"/>
      <c r="H54" s="722"/>
      <c r="I54" s="722"/>
      <c r="J54" s="239"/>
      <c r="K54" s="239"/>
      <c r="L54" s="239"/>
      <c r="M54" s="239"/>
      <c r="N54" s="239"/>
      <c r="O54" s="729"/>
    </row>
    <row r="55" spans="1:25" s="161" customFormat="1" ht="18" x14ac:dyDescent="0.3">
      <c r="A55" s="322"/>
      <c r="B55" s="240" t="s">
        <v>353</v>
      </c>
      <c r="C55" s="277" t="s">
        <v>15</v>
      </c>
      <c r="D55" s="277" t="s">
        <v>348</v>
      </c>
      <c r="E55" s="277">
        <v>1997</v>
      </c>
      <c r="F55" s="239" t="s">
        <v>352</v>
      </c>
      <c r="G55" s="239" t="s">
        <v>351</v>
      </c>
      <c r="H55" s="277" t="s">
        <v>81</v>
      </c>
      <c r="I55" s="724" t="s">
        <v>350</v>
      </c>
      <c r="J55" s="239">
        <v>10</v>
      </c>
      <c r="K55" s="239">
        <v>9</v>
      </c>
      <c r="L55" s="239">
        <v>146</v>
      </c>
      <c r="M55" s="239">
        <v>158</v>
      </c>
      <c r="N55" s="239">
        <v>180</v>
      </c>
      <c r="O55" s="729">
        <v>20</v>
      </c>
    </row>
    <row r="56" spans="1:25" s="161" customFormat="1" ht="18" x14ac:dyDescent="0.3">
      <c r="A56" s="322"/>
      <c r="B56" s="240" t="s">
        <v>349</v>
      </c>
      <c r="C56" s="277" t="s">
        <v>16</v>
      </c>
      <c r="D56" s="277" t="s">
        <v>348</v>
      </c>
      <c r="E56" s="277">
        <v>2015</v>
      </c>
      <c r="F56" s="239" t="s">
        <v>347</v>
      </c>
      <c r="G56" s="239" t="s">
        <v>346</v>
      </c>
      <c r="H56" s="277" t="s">
        <v>342</v>
      </c>
      <c r="I56" s="724"/>
      <c r="J56" s="239">
        <v>8</v>
      </c>
      <c r="K56" s="239">
        <v>9</v>
      </c>
      <c r="L56" s="239">
        <v>147</v>
      </c>
      <c r="M56" s="239">
        <v>150</v>
      </c>
      <c r="N56" s="239">
        <v>189</v>
      </c>
      <c r="O56" s="729">
        <v>19.5</v>
      </c>
    </row>
    <row r="57" spans="1:25" s="161" customFormat="1" ht="18" x14ac:dyDescent="0.3">
      <c r="A57" s="322"/>
      <c r="B57" s="240" t="s">
        <v>345</v>
      </c>
      <c r="C57" s="277" t="s">
        <v>16</v>
      </c>
      <c r="D57" s="277" t="s">
        <v>344</v>
      </c>
      <c r="E57" s="277">
        <v>2010</v>
      </c>
      <c r="F57" s="239" t="s">
        <v>343</v>
      </c>
      <c r="G57" s="239" t="s">
        <v>22</v>
      </c>
      <c r="H57" s="277" t="s">
        <v>342</v>
      </c>
      <c r="I57" s="724"/>
      <c r="J57" s="239">
        <v>9</v>
      </c>
      <c r="K57" s="239">
        <v>9</v>
      </c>
      <c r="L57" s="239">
        <v>144.5</v>
      </c>
      <c r="M57" s="239">
        <v>155</v>
      </c>
      <c r="N57" s="239">
        <v>190</v>
      </c>
      <c r="O57" s="729">
        <v>20.5</v>
      </c>
    </row>
    <row r="58" spans="1:25" s="161" customFormat="1" ht="18" x14ac:dyDescent="0.3">
      <c r="A58" s="322"/>
      <c r="B58" s="240" t="s">
        <v>85</v>
      </c>
      <c r="C58" s="277" t="s">
        <v>16</v>
      </c>
      <c r="D58" s="277" t="s">
        <v>10</v>
      </c>
      <c r="E58" s="277">
        <v>2008</v>
      </c>
      <c r="F58" s="239" t="s">
        <v>84</v>
      </c>
      <c r="G58" s="239" t="s">
        <v>83</v>
      </c>
      <c r="H58" s="277" t="s">
        <v>81</v>
      </c>
      <c r="I58" s="277" t="s">
        <v>80</v>
      </c>
      <c r="J58" s="241">
        <v>9</v>
      </c>
      <c r="K58" s="241">
        <v>8</v>
      </c>
      <c r="L58" s="241">
        <v>154</v>
      </c>
      <c r="M58" s="241">
        <v>166</v>
      </c>
      <c r="N58" s="241">
        <v>200</v>
      </c>
      <c r="O58" s="730">
        <v>19.5</v>
      </c>
    </row>
    <row r="59" spans="1:25" s="161" customFormat="1" ht="21" x14ac:dyDescent="0.3">
      <c r="A59" s="728"/>
      <c r="B59" s="723" t="s">
        <v>141</v>
      </c>
      <c r="C59" s="722"/>
      <c r="D59" s="722"/>
      <c r="E59" s="722"/>
      <c r="F59" s="722"/>
      <c r="G59" s="722"/>
      <c r="H59" s="722"/>
      <c r="I59" s="722"/>
      <c r="J59" s="323"/>
      <c r="K59" s="239"/>
      <c r="L59" s="239"/>
      <c r="M59" s="239"/>
      <c r="N59" s="323"/>
      <c r="O59" s="729"/>
    </row>
    <row r="60" spans="1:25" s="161" customFormat="1" ht="18" x14ac:dyDescent="0.3">
      <c r="A60" s="322"/>
      <c r="B60" s="240" t="s">
        <v>341</v>
      </c>
      <c r="C60" s="277" t="s">
        <v>16</v>
      </c>
      <c r="D60" s="277" t="s">
        <v>69</v>
      </c>
      <c r="E60" s="277">
        <v>2015</v>
      </c>
      <c r="F60" s="239" t="s">
        <v>340</v>
      </c>
      <c r="G60" s="239" t="s">
        <v>339</v>
      </c>
      <c r="H60" s="277" t="s">
        <v>68</v>
      </c>
      <c r="I60" s="277" t="s">
        <v>68</v>
      </c>
      <c r="J60" s="239">
        <v>9.5</v>
      </c>
      <c r="K60" s="239">
        <v>8</v>
      </c>
      <c r="L60" s="239">
        <v>145</v>
      </c>
      <c r="M60" s="239">
        <v>155</v>
      </c>
      <c r="N60" s="239">
        <v>187</v>
      </c>
      <c r="O60" s="729">
        <v>19.5</v>
      </c>
    </row>
    <row r="61" spans="1:25" s="161" customFormat="1" ht="18" x14ac:dyDescent="0.3">
      <c r="A61" s="322"/>
      <c r="B61" s="240" t="s">
        <v>338</v>
      </c>
      <c r="C61" s="277" t="s">
        <v>15</v>
      </c>
      <c r="D61" s="277" t="s">
        <v>334</v>
      </c>
      <c r="E61" s="277">
        <v>2015</v>
      </c>
      <c r="F61" s="239" t="s">
        <v>337</v>
      </c>
      <c r="G61" s="239" t="s">
        <v>336</v>
      </c>
      <c r="H61" s="277" t="s">
        <v>68</v>
      </c>
      <c r="I61" s="277" t="s">
        <v>68</v>
      </c>
      <c r="J61" s="239">
        <v>9</v>
      </c>
      <c r="K61" s="239">
        <v>9</v>
      </c>
      <c r="L61" s="239">
        <v>146</v>
      </c>
      <c r="M61" s="239">
        <v>149</v>
      </c>
      <c r="N61" s="239">
        <v>175</v>
      </c>
      <c r="O61" s="729">
        <v>20</v>
      </c>
    </row>
    <row r="62" spans="1:25" s="161" customFormat="1" ht="21" x14ac:dyDescent="0.3">
      <c r="A62" s="728"/>
      <c r="B62" s="723" t="s">
        <v>331</v>
      </c>
      <c r="C62" s="722"/>
      <c r="D62" s="722"/>
      <c r="E62" s="722"/>
      <c r="F62" s="722"/>
      <c r="G62" s="722"/>
      <c r="H62" s="722"/>
      <c r="I62" s="722"/>
      <c r="J62" s="239"/>
      <c r="K62" s="239"/>
      <c r="L62" s="239"/>
      <c r="M62" s="239"/>
      <c r="N62" s="239"/>
      <c r="O62" s="729"/>
    </row>
    <row r="63" spans="1:25" s="161" customFormat="1" ht="18" x14ac:dyDescent="0.3">
      <c r="A63" s="322"/>
      <c r="B63" s="240" t="s">
        <v>91</v>
      </c>
      <c r="C63" s="277" t="s">
        <v>15</v>
      </c>
      <c r="D63" s="277" t="s">
        <v>90</v>
      </c>
      <c r="E63" s="277">
        <v>2014</v>
      </c>
      <c r="F63" s="239" t="s">
        <v>88</v>
      </c>
      <c r="G63" s="239" t="s">
        <v>89</v>
      </c>
      <c r="H63" s="277" t="s">
        <v>87</v>
      </c>
      <c r="I63" s="277" t="s">
        <v>86</v>
      </c>
      <c r="J63" s="241">
        <v>9</v>
      </c>
      <c r="K63" s="241">
        <v>8</v>
      </c>
      <c r="L63" s="241">
        <v>148</v>
      </c>
      <c r="M63" s="241">
        <v>149</v>
      </c>
      <c r="N63" s="241">
        <v>173</v>
      </c>
      <c r="O63" s="730">
        <v>19</v>
      </c>
    </row>
    <row r="64" spans="1:25" s="161" customFormat="1" ht="21" x14ac:dyDescent="0.3">
      <c r="A64" s="728"/>
      <c r="B64" s="723" t="s">
        <v>138</v>
      </c>
      <c r="C64" s="722"/>
      <c r="D64" s="722"/>
      <c r="E64" s="722"/>
      <c r="F64" s="722"/>
      <c r="G64" s="722"/>
      <c r="H64" s="722"/>
      <c r="I64" s="722"/>
      <c r="J64" s="239"/>
      <c r="K64" s="239"/>
      <c r="L64" s="239"/>
      <c r="M64" s="239"/>
      <c r="N64" s="239"/>
      <c r="O64" s="729"/>
    </row>
    <row r="65" spans="1:25" s="161" customFormat="1" ht="18" x14ac:dyDescent="0.3">
      <c r="A65" s="322"/>
      <c r="B65" s="240" t="s">
        <v>330</v>
      </c>
      <c r="C65" s="277" t="s">
        <v>15</v>
      </c>
      <c r="D65" s="277" t="s">
        <v>19</v>
      </c>
      <c r="E65" s="277">
        <v>2013</v>
      </c>
      <c r="F65" s="239" t="s">
        <v>329</v>
      </c>
      <c r="G65" s="239" t="s">
        <v>328</v>
      </c>
      <c r="H65" s="277" t="s">
        <v>309</v>
      </c>
      <c r="I65" s="277" t="s">
        <v>327</v>
      </c>
      <c r="J65" s="239">
        <v>9</v>
      </c>
      <c r="K65" s="239"/>
      <c r="L65" s="239">
        <v>150</v>
      </c>
      <c r="M65" s="239">
        <v>151</v>
      </c>
      <c r="N65" s="239">
        <v>175</v>
      </c>
      <c r="O65" s="729">
        <v>19.5</v>
      </c>
    </row>
    <row r="66" spans="1:25" s="161" customFormat="1" ht="18" x14ac:dyDescent="0.3">
      <c r="A66" s="322"/>
      <c r="B66" s="240" t="s">
        <v>326</v>
      </c>
      <c r="C66" s="277" t="s">
        <v>15</v>
      </c>
      <c r="D66" s="277" t="s">
        <v>10</v>
      </c>
      <c r="E66" s="277">
        <v>2013</v>
      </c>
      <c r="F66" s="239" t="s">
        <v>325</v>
      </c>
      <c r="G66" s="239" t="s">
        <v>324</v>
      </c>
      <c r="H66" s="277" t="s">
        <v>304</v>
      </c>
      <c r="I66" s="277" t="s">
        <v>323</v>
      </c>
      <c r="J66" s="239">
        <v>9.5</v>
      </c>
      <c r="K66" s="239">
        <v>9</v>
      </c>
      <c r="L66" s="239">
        <v>156</v>
      </c>
      <c r="M66" s="239">
        <v>183</v>
      </c>
      <c r="N66" s="239"/>
      <c r="O66" s="729">
        <v>19.5</v>
      </c>
    </row>
    <row r="67" spans="1:25" s="161" customFormat="1" ht="18" x14ac:dyDescent="0.3">
      <c r="A67" s="322"/>
      <c r="B67" s="240" t="s">
        <v>322</v>
      </c>
      <c r="C67" s="277" t="s">
        <v>15</v>
      </c>
      <c r="D67" s="277" t="s">
        <v>19</v>
      </c>
      <c r="E67" s="277">
        <v>2010</v>
      </c>
      <c r="F67" s="239" t="s">
        <v>321</v>
      </c>
      <c r="G67" s="239" t="s">
        <v>320</v>
      </c>
      <c r="H67" s="277" t="s">
        <v>315</v>
      </c>
      <c r="I67" s="277" t="s">
        <v>319</v>
      </c>
      <c r="J67" s="239">
        <v>9</v>
      </c>
      <c r="K67" s="239">
        <v>9</v>
      </c>
      <c r="L67" s="239">
        <v>151</v>
      </c>
      <c r="M67" s="239">
        <v>158</v>
      </c>
      <c r="N67" s="239">
        <v>185</v>
      </c>
      <c r="O67" s="729">
        <v>20</v>
      </c>
    </row>
    <row r="68" spans="1:25" s="161" customFormat="1" ht="18" x14ac:dyDescent="0.3">
      <c r="A68" s="322"/>
      <c r="B68" s="240" t="s">
        <v>318</v>
      </c>
      <c r="C68" s="277" t="s">
        <v>15</v>
      </c>
      <c r="D68" s="277" t="s">
        <v>10</v>
      </c>
      <c r="E68" s="277">
        <v>2012</v>
      </c>
      <c r="F68" s="239" t="s">
        <v>317</v>
      </c>
      <c r="G68" s="239" t="s">
        <v>316</v>
      </c>
      <c r="H68" s="277" t="s">
        <v>315</v>
      </c>
      <c r="I68" s="277" t="s">
        <v>314</v>
      </c>
      <c r="J68" s="239">
        <v>9</v>
      </c>
      <c r="K68" s="239">
        <v>9</v>
      </c>
      <c r="L68" s="239">
        <v>155</v>
      </c>
      <c r="M68" s="239">
        <v>155</v>
      </c>
      <c r="N68" s="239">
        <v>185</v>
      </c>
      <c r="O68" s="729">
        <v>20.5</v>
      </c>
    </row>
    <row r="69" spans="1:25" s="161" customFormat="1" ht="18" x14ac:dyDescent="0.3">
      <c r="A69" s="322"/>
      <c r="B69" s="240" t="s">
        <v>313</v>
      </c>
      <c r="C69" s="277" t="s">
        <v>15</v>
      </c>
      <c r="D69" s="277" t="s">
        <v>312</v>
      </c>
      <c r="E69" s="277">
        <v>2009</v>
      </c>
      <c r="F69" s="239" t="s">
        <v>311</v>
      </c>
      <c r="G69" s="239" t="s">
        <v>310</v>
      </c>
      <c r="H69" s="277" t="s">
        <v>309</v>
      </c>
      <c r="I69" s="277" t="s">
        <v>308</v>
      </c>
      <c r="J69" s="239">
        <v>8</v>
      </c>
      <c r="K69" s="239">
        <v>9</v>
      </c>
      <c r="L69" s="239">
        <v>155</v>
      </c>
      <c r="M69" s="239">
        <v>156</v>
      </c>
      <c r="N69" s="239">
        <v>185</v>
      </c>
      <c r="O69" s="729">
        <v>20</v>
      </c>
    </row>
    <row r="70" spans="1:25" s="161" customFormat="1" ht="18" x14ac:dyDescent="0.3">
      <c r="A70" s="322"/>
      <c r="B70" s="240" t="s">
        <v>307</v>
      </c>
      <c r="C70" s="277" t="s">
        <v>15</v>
      </c>
      <c r="D70" s="277" t="s">
        <v>19</v>
      </c>
      <c r="E70" s="277">
        <v>2012</v>
      </c>
      <c r="F70" s="239" t="s">
        <v>306</v>
      </c>
      <c r="G70" s="239" t="s">
        <v>305</v>
      </c>
      <c r="H70" s="277" t="s">
        <v>304</v>
      </c>
      <c r="I70" s="277" t="s">
        <v>303</v>
      </c>
      <c r="J70" s="239">
        <v>9</v>
      </c>
      <c r="K70" s="239">
        <v>9</v>
      </c>
      <c r="L70" s="239">
        <v>157</v>
      </c>
      <c r="M70" s="239">
        <v>162</v>
      </c>
      <c r="N70" s="239">
        <v>189</v>
      </c>
      <c r="O70" s="729">
        <v>20.5</v>
      </c>
    </row>
    <row r="71" spans="1:25" s="161" customFormat="1" ht="18.600000000000001" thickBot="1" x14ac:dyDescent="0.35">
      <c r="A71" s="731"/>
      <c r="B71" s="732" t="s">
        <v>21</v>
      </c>
      <c r="C71" s="733" t="s">
        <v>16</v>
      </c>
      <c r="D71" s="733" t="s">
        <v>10</v>
      </c>
      <c r="E71" s="733">
        <v>2003</v>
      </c>
      <c r="F71" s="734" t="s">
        <v>71</v>
      </c>
      <c r="G71" s="734" t="s">
        <v>22</v>
      </c>
      <c r="H71" s="733" t="s">
        <v>70</v>
      </c>
      <c r="I71" s="733" t="s">
        <v>23</v>
      </c>
      <c r="J71" s="734">
        <v>6.5</v>
      </c>
      <c r="K71" s="734">
        <v>8</v>
      </c>
      <c r="L71" s="734">
        <v>154</v>
      </c>
      <c r="M71" s="734">
        <v>162</v>
      </c>
      <c r="N71" s="734">
        <v>176</v>
      </c>
      <c r="O71" s="735">
        <v>21</v>
      </c>
    </row>
    <row r="72" spans="1:25" s="161" customFormat="1" ht="26.4" thickBot="1" x14ac:dyDescent="0.35">
      <c r="A72" s="579" t="s">
        <v>421</v>
      </c>
      <c r="B72" s="579"/>
      <c r="C72" s="579"/>
      <c r="D72" s="579"/>
      <c r="E72" s="579"/>
      <c r="F72" s="579"/>
      <c r="G72" s="579"/>
      <c r="H72" s="579"/>
      <c r="I72" s="579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774"/>
    </row>
    <row r="73" spans="1:25" s="161" customFormat="1" ht="16.2" thickBot="1" x14ac:dyDescent="0.35">
      <c r="A73" s="775"/>
      <c r="B73" s="776" t="s">
        <v>0</v>
      </c>
      <c r="C73" s="777" t="s">
        <v>1</v>
      </c>
      <c r="D73" s="778" t="s">
        <v>2</v>
      </c>
      <c r="E73" s="778" t="s">
        <v>3</v>
      </c>
      <c r="F73" s="778" t="s">
        <v>4</v>
      </c>
      <c r="G73" s="778" t="s">
        <v>5</v>
      </c>
      <c r="H73" s="778" t="s">
        <v>6</v>
      </c>
      <c r="I73" s="779" t="s">
        <v>7</v>
      </c>
      <c r="J73" s="780" t="s">
        <v>148</v>
      </c>
      <c r="K73" s="781"/>
      <c r="L73" s="782"/>
      <c r="M73" s="783" t="s">
        <v>420</v>
      </c>
      <c r="N73" s="784"/>
      <c r="O73" s="785"/>
      <c r="P73" s="783" t="s">
        <v>419</v>
      </c>
      <c r="Q73" s="784"/>
      <c r="R73" s="785"/>
      <c r="S73" s="783" t="s">
        <v>418</v>
      </c>
      <c r="T73" s="784"/>
      <c r="U73" s="785"/>
      <c r="V73" s="786" t="s">
        <v>417</v>
      </c>
      <c r="W73" s="787" t="s">
        <v>416</v>
      </c>
      <c r="X73" s="788"/>
      <c r="Y73" s="789"/>
    </row>
    <row r="74" spans="1:25" s="161" customFormat="1" ht="28.2" thickBot="1" x14ac:dyDescent="0.35">
      <c r="A74" s="790"/>
      <c r="B74" s="791"/>
      <c r="C74" s="792"/>
      <c r="D74" s="793"/>
      <c r="E74" s="794"/>
      <c r="F74" s="794"/>
      <c r="G74" s="794"/>
      <c r="H74" s="794"/>
      <c r="I74" s="795"/>
      <c r="J74" s="796" t="s">
        <v>145</v>
      </c>
      <c r="K74" s="797" t="s">
        <v>143</v>
      </c>
      <c r="L74" s="798" t="s">
        <v>142</v>
      </c>
      <c r="M74" s="799" t="s">
        <v>414</v>
      </c>
      <c r="N74" s="800" t="s">
        <v>413</v>
      </c>
      <c r="O74" s="799" t="s">
        <v>415</v>
      </c>
      <c r="P74" s="799" t="s">
        <v>414</v>
      </c>
      <c r="Q74" s="800" t="s">
        <v>413</v>
      </c>
      <c r="R74" s="799"/>
      <c r="S74" s="799" t="s">
        <v>414</v>
      </c>
      <c r="T74" s="800" t="s">
        <v>413</v>
      </c>
      <c r="U74" s="799"/>
      <c r="V74" s="801"/>
      <c r="W74" s="802" t="s">
        <v>412</v>
      </c>
      <c r="X74" s="803" t="s">
        <v>411</v>
      </c>
      <c r="Y74" s="804" t="s">
        <v>257</v>
      </c>
    </row>
    <row r="75" spans="1:25" s="161" customFormat="1" ht="18" x14ac:dyDescent="0.3">
      <c r="A75" s="805"/>
      <c r="B75" s="740" t="s">
        <v>63</v>
      </c>
      <c r="C75" s="741"/>
      <c r="D75" s="741"/>
      <c r="E75" s="741"/>
      <c r="F75" s="741"/>
      <c r="G75" s="742"/>
      <c r="H75" s="196"/>
      <c r="I75" s="197"/>
      <c r="J75" s="806"/>
      <c r="K75" s="195"/>
      <c r="L75" s="807"/>
      <c r="M75" s="808"/>
      <c r="N75" s="809"/>
      <c r="O75" s="810"/>
      <c r="P75" s="808"/>
      <c r="Q75" s="809"/>
      <c r="R75" s="810"/>
      <c r="S75" s="808"/>
      <c r="T75" s="809"/>
      <c r="U75" s="810"/>
      <c r="V75" s="811"/>
      <c r="W75" s="812"/>
      <c r="X75" s="813"/>
      <c r="Y75" s="814"/>
    </row>
    <row r="76" spans="1:25" s="161" customFormat="1" ht="18" x14ac:dyDescent="0.3">
      <c r="A76" s="815"/>
      <c r="B76" s="198" t="s">
        <v>407</v>
      </c>
      <c r="C76" s="194" t="s">
        <v>16</v>
      </c>
      <c r="D76" s="194" t="s">
        <v>19</v>
      </c>
      <c r="E76" s="194">
        <v>2017</v>
      </c>
      <c r="F76" s="195" t="s">
        <v>406</v>
      </c>
      <c r="G76" s="195" t="s">
        <v>405</v>
      </c>
      <c r="H76" s="194" t="s">
        <v>404</v>
      </c>
      <c r="I76" s="199" t="s">
        <v>403</v>
      </c>
      <c r="J76" s="806">
        <v>145</v>
      </c>
      <c r="K76" s="195">
        <v>165</v>
      </c>
      <c r="L76" s="807">
        <v>17</v>
      </c>
      <c r="M76" s="808"/>
      <c r="N76" s="809"/>
      <c r="O76" s="810"/>
      <c r="P76" s="808"/>
      <c r="Q76" s="809"/>
      <c r="R76" s="810"/>
      <c r="S76" s="808"/>
      <c r="T76" s="809"/>
      <c r="U76" s="810"/>
      <c r="V76" s="811"/>
      <c r="W76" s="812"/>
      <c r="X76" s="813"/>
      <c r="Y76" s="814"/>
    </row>
    <row r="77" spans="1:25" s="161" customFormat="1" ht="18" x14ac:dyDescent="0.3">
      <c r="A77" s="816"/>
      <c r="B77" s="743" t="s">
        <v>402</v>
      </c>
      <c r="C77" s="744"/>
      <c r="D77" s="744"/>
      <c r="E77" s="744"/>
      <c r="F77" s="744"/>
      <c r="G77" s="744"/>
      <c r="H77" s="745"/>
      <c r="I77" s="201"/>
      <c r="J77" s="817"/>
      <c r="K77" s="200"/>
      <c r="L77" s="818"/>
      <c r="M77" s="819"/>
      <c r="N77" s="820"/>
      <c r="O77" s="821"/>
      <c r="P77" s="819"/>
      <c r="Q77" s="820"/>
      <c r="R77" s="821"/>
      <c r="S77" s="819"/>
      <c r="T77" s="820"/>
      <c r="U77" s="821"/>
      <c r="V77" s="811"/>
      <c r="W77" s="812"/>
      <c r="X77" s="813"/>
      <c r="Y77" s="814"/>
    </row>
    <row r="78" spans="1:25" s="161" customFormat="1" ht="18" x14ac:dyDescent="0.3">
      <c r="A78" s="815"/>
      <c r="B78" s="198" t="s">
        <v>401</v>
      </c>
      <c r="C78" s="194" t="s">
        <v>16</v>
      </c>
      <c r="D78" s="194" t="s">
        <v>59</v>
      </c>
      <c r="E78" s="194">
        <v>2017</v>
      </c>
      <c r="F78" s="195" t="s">
        <v>400</v>
      </c>
      <c r="G78" s="195" t="s">
        <v>399</v>
      </c>
      <c r="H78" s="194"/>
      <c r="I78" s="199" t="s">
        <v>398</v>
      </c>
      <c r="J78" s="806">
        <v>150</v>
      </c>
      <c r="K78" s="195">
        <v>156</v>
      </c>
      <c r="L78" s="807">
        <v>16.5</v>
      </c>
      <c r="M78" s="808">
        <v>86</v>
      </c>
      <c r="N78" s="809">
        <v>85</v>
      </c>
      <c r="O78" s="810">
        <v>90</v>
      </c>
      <c r="P78" s="808">
        <v>78</v>
      </c>
      <c r="Q78" s="809">
        <v>80</v>
      </c>
      <c r="R78" s="810">
        <v>82</v>
      </c>
      <c r="S78" s="808">
        <v>80</v>
      </c>
      <c r="T78" s="809">
        <v>90</v>
      </c>
      <c r="U78" s="810">
        <v>80</v>
      </c>
      <c r="V78" s="811">
        <f>((M78+N78+O78)*1.5)+P78+Q78+R78+S78+T78+U78</f>
        <v>881.5</v>
      </c>
      <c r="W78" s="812">
        <f>(M78+N78+O78)/3</f>
        <v>87</v>
      </c>
      <c r="X78" s="813">
        <f>(P78+Q78+R78)/3</f>
        <v>80</v>
      </c>
      <c r="Y78" s="814">
        <f>(S78+T78+U78)/3</f>
        <v>83.333333333333329</v>
      </c>
    </row>
    <row r="79" spans="1:25" s="161" customFormat="1" ht="18" x14ac:dyDescent="0.3">
      <c r="A79" s="815"/>
      <c r="B79" s="198" t="s">
        <v>397</v>
      </c>
      <c r="C79" s="194" t="s">
        <v>16</v>
      </c>
      <c r="D79" s="194" t="s">
        <v>29</v>
      </c>
      <c r="E79" s="194">
        <v>2017</v>
      </c>
      <c r="F79" s="195" t="s">
        <v>396</v>
      </c>
      <c r="G79" s="195" t="s">
        <v>395</v>
      </c>
      <c r="H79" s="194" t="s">
        <v>368</v>
      </c>
      <c r="I79" s="199" t="s">
        <v>367</v>
      </c>
      <c r="J79" s="806">
        <v>141</v>
      </c>
      <c r="K79" s="195">
        <v>154</v>
      </c>
      <c r="L79" s="807">
        <v>16</v>
      </c>
      <c r="M79" s="808">
        <v>80</v>
      </c>
      <c r="N79" s="809">
        <v>85</v>
      </c>
      <c r="O79" s="810">
        <v>80</v>
      </c>
      <c r="P79" s="808">
        <v>85</v>
      </c>
      <c r="Q79" s="809">
        <v>80</v>
      </c>
      <c r="R79" s="810">
        <v>85</v>
      </c>
      <c r="S79" s="808">
        <v>70</v>
      </c>
      <c r="T79" s="809">
        <v>69</v>
      </c>
      <c r="U79" s="810">
        <v>70</v>
      </c>
      <c r="V79" s="811">
        <f>((M79+N79+O79)*1.5)+P79+Q79+R79+S79+T79+U79</f>
        <v>826.5</v>
      </c>
      <c r="W79" s="812">
        <f>(M79+N79+O79)/3</f>
        <v>81.666666666666671</v>
      </c>
      <c r="X79" s="813">
        <f>(P79+Q79+R79)/3</f>
        <v>83.333333333333329</v>
      </c>
      <c r="Y79" s="814">
        <f>(S79+T79+U79)/3</f>
        <v>69.666666666666671</v>
      </c>
    </row>
    <row r="80" spans="1:25" s="161" customFormat="1" ht="18" x14ac:dyDescent="0.3">
      <c r="A80" s="815"/>
      <c r="B80" s="198" t="s">
        <v>394</v>
      </c>
      <c r="C80" s="194" t="s">
        <v>16</v>
      </c>
      <c r="D80" s="194" t="s">
        <v>19</v>
      </c>
      <c r="E80" s="194">
        <v>2017</v>
      </c>
      <c r="F80" s="195" t="s">
        <v>112</v>
      </c>
      <c r="G80" s="195" t="s">
        <v>393</v>
      </c>
      <c r="H80" s="194" t="s">
        <v>368</v>
      </c>
      <c r="I80" s="199" t="s">
        <v>367</v>
      </c>
      <c r="J80" s="806">
        <v>148</v>
      </c>
      <c r="K80" s="195">
        <v>151</v>
      </c>
      <c r="L80" s="807">
        <v>17</v>
      </c>
      <c r="M80" s="808">
        <v>82</v>
      </c>
      <c r="N80" s="809">
        <v>80</v>
      </c>
      <c r="O80" s="810">
        <v>80</v>
      </c>
      <c r="P80" s="808">
        <v>80</v>
      </c>
      <c r="Q80" s="809">
        <v>80</v>
      </c>
      <c r="R80" s="810">
        <v>80</v>
      </c>
      <c r="S80" s="808">
        <v>72</v>
      </c>
      <c r="T80" s="809">
        <v>75</v>
      </c>
      <c r="U80" s="810">
        <v>68</v>
      </c>
      <c r="V80" s="811">
        <f>((M80+N80+O80)*1.5)+P80+Q80+R80+S80+T80+U80</f>
        <v>818</v>
      </c>
      <c r="W80" s="812">
        <f>(M80+N80+O80)/3</f>
        <v>80.666666666666671</v>
      </c>
      <c r="X80" s="813">
        <f>(P80+Q80+R80)/3</f>
        <v>80</v>
      </c>
      <c r="Y80" s="814">
        <f>(S80+T80+U80)/3</f>
        <v>71.666666666666671</v>
      </c>
    </row>
    <row r="81" spans="1:26" s="161" customFormat="1" ht="18" x14ac:dyDescent="0.3">
      <c r="A81" s="815"/>
      <c r="B81" s="198" t="s">
        <v>392</v>
      </c>
      <c r="C81" s="194" t="s">
        <v>16</v>
      </c>
      <c r="D81" s="194" t="s">
        <v>19</v>
      </c>
      <c r="E81" s="194">
        <v>2017</v>
      </c>
      <c r="F81" s="195" t="s">
        <v>112</v>
      </c>
      <c r="G81" s="195" t="s">
        <v>391</v>
      </c>
      <c r="H81" s="194" t="s">
        <v>368</v>
      </c>
      <c r="I81" s="199" t="s">
        <v>367</v>
      </c>
      <c r="J81" s="806">
        <v>146</v>
      </c>
      <c r="K81" s="195">
        <v>152</v>
      </c>
      <c r="L81" s="807">
        <v>18</v>
      </c>
      <c r="M81" s="808">
        <v>80</v>
      </c>
      <c r="N81" s="809">
        <v>80</v>
      </c>
      <c r="O81" s="810">
        <v>80</v>
      </c>
      <c r="P81" s="808">
        <v>78</v>
      </c>
      <c r="Q81" s="809">
        <v>75</v>
      </c>
      <c r="R81" s="810">
        <v>73</v>
      </c>
      <c r="S81" s="808">
        <v>72</v>
      </c>
      <c r="T81" s="809">
        <v>69</v>
      </c>
      <c r="U81" s="810">
        <v>71</v>
      </c>
      <c r="V81" s="811">
        <f>((M81+N81+O81)*1.5)+P81+Q81+R81+S81+T81+U81</f>
        <v>798</v>
      </c>
      <c r="W81" s="812">
        <f>(M81+N81+O81)/3</f>
        <v>80</v>
      </c>
      <c r="X81" s="813">
        <f>(P81+Q81+R81)/3</f>
        <v>75.333333333333329</v>
      </c>
      <c r="Y81" s="814">
        <f>(S81+T81+U81)/3</f>
        <v>70.666666666666671</v>
      </c>
    </row>
    <row r="82" spans="1:26" s="161" customFormat="1" ht="18" x14ac:dyDescent="0.3">
      <c r="A82" s="815"/>
      <c r="B82" s="198" t="s">
        <v>390</v>
      </c>
      <c r="C82" s="194" t="s">
        <v>16</v>
      </c>
      <c r="D82" s="194" t="s">
        <v>25</v>
      </c>
      <c r="E82" s="194">
        <v>2017</v>
      </c>
      <c r="F82" s="195" t="s">
        <v>389</v>
      </c>
      <c r="G82" s="195" t="s">
        <v>101</v>
      </c>
      <c r="H82" s="194" t="s">
        <v>368</v>
      </c>
      <c r="I82" s="199" t="s">
        <v>367</v>
      </c>
      <c r="J82" s="806">
        <v>143</v>
      </c>
      <c r="K82" s="195">
        <v>150</v>
      </c>
      <c r="L82" s="807">
        <v>17</v>
      </c>
      <c r="M82" s="808">
        <v>79</v>
      </c>
      <c r="N82" s="809">
        <v>78</v>
      </c>
      <c r="O82" s="810">
        <v>70</v>
      </c>
      <c r="P82" s="808">
        <v>82</v>
      </c>
      <c r="Q82" s="809">
        <v>80</v>
      </c>
      <c r="R82" s="810">
        <v>80</v>
      </c>
      <c r="S82" s="808">
        <v>70</v>
      </c>
      <c r="T82" s="809">
        <v>65</v>
      </c>
      <c r="U82" s="810">
        <v>65</v>
      </c>
      <c r="V82" s="811">
        <f>((M82+N82+O82)*1.5)+P82+Q82+R82+S82+T82+U82</f>
        <v>782.5</v>
      </c>
      <c r="W82" s="812">
        <f>(M82+N82+O82)/3</f>
        <v>75.666666666666671</v>
      </c>
      <c r="X82" s="813">
        <f>(P82+Q82+R82)/3</f>
        <v>80.666666666666671</v>
      </c>
      <c r="Y82" s="814">
        <f>(S82+T82+U82)/3</f>
        <v>66.666666666666671</v>
      </c>
    </row>
    <row r="83" spans="1:26" s="161" customFormat="1" ht="18" x14ac:dyDescent="0.3">
      <c r="A83" s="815"/>
      <c r="B83" s="198" t="s">
        <v>388</v>
      </c>
      <c r="C83" s="194" t="s">
        <v>16</v>
      </c>
      <c r="D83" s="194" t="s">
        <v>10</v>
      </c>
      <c r="E83" s="194">
        <v>2017</v>
      </c>
      <c r="F83" s="195" t="s">
        <v>387</v>
      </c>
      <c r="G83" s="195" t="s">
        <v>386</v>
      </c>
      <c r="H83" s="194" t="s">
        <v>368</v>
      </c>
      <c r="I83" s="199" t="s">
        <v>367</v>
      </c>
      <c r="J83" s="806">
        <v>145</v>
      </c>
      <c r="K83" s="195">
        <v>148</v>
      </c>
      <c r="L83" s="807">
        <v>17</v>
      </c>
      <c r="M83" s="808">
        <v>76</v>
      </c>
      <c r="N83" s="809">
        <v>65</v>
      </c>
      <c r="O83" s="810">
        <v>70</v>
      </c>
      <c r="P83" s="808">
        <v>76</v>
      </c>
      <c r="Q83" s="809">
        <v>70</v>
      </c>
      <c r="R83" s="810">
        <v>70</v>
      </c>
      <c r="S83" s="808">
        <v>68</v>
      </c>
      <c r="T83" s="809">
        <v>65</v>
      </c>
      <c r="U83" s="810">
        <v>70</v>
      </c>
      <c r="V83" s="811">
        <f>((M83+N83+O83)*1.5)+P83+Q83+R83+S83+T83+U83</f>
        <v>735.5</v>
      </c>
      <c r="W83" s="812">
        <f>(M83+N83+O83)/3</f>
        <v>70.333333333333329</v>
      </c>
      <c r="X83" s="813">
        <f>(P83+Q83+R83)/3</f>
        <v>72</v>
      </c>
      <c r="Y83" s="814">
        <f>(S83+T83+U83)/3</f>
        <v>67.666666666666671</v>
      </c>
    </row>
    <row r="84" spans="1:26" s="161" customFormat="1" ht="18" x14ac:dyDescent="0.35">
      <c r="A84" s="822"/>
      <c r="B84" s="746" t="s">
        <v>385</v>
      </c>
      <c r="C84" s="747"/>
      <c r="D84" s="747"/>
      <c r="E84" s="747"/>
      <c r="F84" s="747"/>
      <c r="G84" s="747"/>
      <c r="H84" s="747"/>
      <c r="I84" s="748"/>
      <c r="J84" s="806"/>
      <c r="K84" s="195"/>
      <c r="L84" s="807"/>
      <c r="M84" s="808"/>
      <c r="N84" s="809"/>
      <c r="O84" s="810"/>
      <c r="P84" s="808"/>
      <c r="Q84" s="809"/>
      <c r="R84" s="810"/>
      <c r="S84" s="808"/>
      <c r="T84" s="809"/>
      <c r="U84" s="810"/>
      <c r="V84" s="811"/>
      <c r="W84" s="812"/>
      <c r="X84" s="813"/>
      <c r="Y84" s="814"/>
    </row>
    <row r="85" spans="1:26" s="161" customFormat="1" ht="18" x14ac:dyDescent="0.3">
      <c r="A85" s="815"/>
      <c r="B85" s="198" t="s">
        <v>384</v>
      </c>
      <c r="C85" s="194" t="s">
        <v>15</v>
      </c>
      <c r="D85" s="194" t="s">
        <v>18</v>
      </c>
      <c r="E85" s="194">
        <v>2017</v>
      </c>
      <c r="F85" s="195" t="s">
        <v>112</v>
      </c>
      <c r="G85" s="195" t="s">
        <v>383</v>
      </c>
      <c r="H85" s="194" t="s">
        <v>382</v>
      </c>
      <c r="I85" s="199" t="s">
        <v>381</v>
      </c>
      <c r="J85" s="806">
        <v>152</v>
      </c>
      <c r="K85" s="195">
        <v>154</v>
      </c>
      <c r="L85" s="807">
        <v>17.5</v>
      </c>
      <c r="M85" s="808">
        <v>80</v>
      </c>
      <c r="N85" s="809">
        <v>75</v>
      </c>
      <c r="O85" s="810">
        <v>80</v>
      </c>
      <c r="P85" s="808">
        <v>80</v>
      </c>
      <c r="Q85" s="809">
        <v>79</v>
      </c>
      <c r="R85" s="810">
        <v>80</v>
      </c>
      <c r="S85" s="808">
        <v>78</v>
      </c>
      <c r="T85" s="809">
        <v>78</v>
      </c>
      <c r="U85" s="810">
        <v>78</v>
      </c>
      <c r="V85" s="811">
        <f>((M85+N85+O85)*1.5)+P85+Q85+R85+S85+T85+U85</f>
        <v>825.5</v>
      </c>
      <c r="W85" s="812">
        <f>(M85+N85+O85)/3</f>
        <v>78.333333333333329</v>
      </c>
      <c r="X85" s="813">
        <f>(P85+Q85+R85)/3</f>
        <v>79.666666666666671</v>
      </c>
      <c r="Y85" s="814">
        <f>(S85+T85+U85)/3</f>
        <v>78</v>
      </c>
    </row>
    <row r="86" spans="1:26" s="161" customFormat="1" ht="18" x14ac:dyDescent="0.3">
      <c r="A86" s="815"/>
      <c r="B86" s="198" t="s">
        <v>380</v>
      </c>
      <c r="C86" s="194" t="s">
        <v>15</v>
      </c>
      <c r="D86" s="194" t="s">
        <v>379</v>
      </c>
      <c r="E86" s="194">
        <v>2017</v>
      </c>
      <c r="F86" s="195" t="s">
        <v>378</v>
      </c>
      <c r="G86" s="195" t="s">
        <v>377</v>
      </c>
      <c r="H86" s="194" t="s">
        <v>376</v>
      </c>
      <c r="I86" s="199" t="s">
        <v>375</v>
      </c>
      <c r="J86" s="806">
        <v>144</v>
      </c>
      <c r="K86" s="195">
        <v>145</v>
      </c>
      <c r="L86" s="807">
        <v>16.5</v>
      </c>
      <c r="M86" s="808">
        <v>79</v>
      </c>
      <c r="N86" s="809">
        <v>71</v>
      </c>
      <c r="O86" s="810">
        <v>70</v>
      </c>
      <c r="P86" s="808">
        <v>78</v>
      </c>
      <c r="Q86" s="809">
        <v>65</v>
      </c>
      <c r="R86" s="810">
        <v>70</v>
      </c>
      <c r="S86" s="808">
        <v>80</v>
      </c>
      <c r="T86" s="809">
        <v>80</v>
      </c>
      <c r="U86" s="810">
        <v>70</v>
      </c>
      <c r="V86" s="811">
        <f>((M86+N86+O86)*1.5)+P86+Q86+R86+S86+T86+U86</f>
        <v>773</v>
      </c>
      <c r="W86" s="812">
        <f>(M86+N86+O86)/3</f>
        <v>73.333333333333329</v>
      </c>
      <c r="X86" s="813">
        <f>(P86+Q86+R86)/3</f>
        <v>71</v>
      </c>
      <c r="Y86" s="814">
        <f>(S86+T86+U86)/3</f>
        <v>76.666666666666671</v>
      </c>
    </row>
    <row r="87" spans="1:26" s="161" customFormat="1" ht="18" x14ac:dyDescent="0.3">
      <c r="A87" s="816"/>
      <c r="B87" s="743" t="s">
        <v>374</v>
      </c>
      <c r="C87" s="744"/>
      <c r="D87" s="744"/>
      <c r="E87" s="744"/>
      <c r="F87" s="744"/>
      <c r="G87" s="744"/>
      <c r="H87" s="744"/>
      <c r="I87" s="749"/>
      <c r="J87" s="823"/>
      <c r="K87" s="202"/>
      <c r="L87" s="824"/>
      <c r="M87" s="825"/>
      <c r="N87" s="826"/>
      <c r="O87" s="827"/>
      <c r="P87" s="825"/>
      <c r="Q87" s="826"/>
      <c r="R87" s="827"/>
      <c r="S87" s="825"/>
      <c r="T87" s="826"/>
      <c r="U87" s="827"/>
      <c r="V87" s="811"/>
      <c r="W87" s="812"/>
      <c r="X87" s="813"/>
      <c r="Y87" s="814"/>
    </row>
    <row r="88" spans="1:26" s="161" customFormat="1" ht="18" x14ac:dyDescent="0.3">
      <c r="A88" s="815"/>
      <c r="B88" s="198" t="s">
        <v>373</v>
      </c>
      <c r="C88" s="194" t="s">
        <v>15</v>
      </c>
      <c r="D88" s="194" t="s">
        <v>25</v>
      </c>
      <c r="E88" s="194">
        <v>2016</v>
      </c>
      <c r="F88" s="195" t="s">
        <v>372</v>
      </c>
      <c r="G88" s="195" t="s">
        <v>371</v>
      </c>
      <c r="H88" s="194" t="s">
        <v>370</v>
      </c>
      <c r="I88" s="199" t="s">
        <v>367</v>
      </c>
      <c r="J88" s="806">
        <v>156</v>
      </c>
      <c r="K88" s="195">
        <v>171</v>
      </c>
      <c r="L88" s="807">
        <v>18</v>
      </c>
      <c r="M88" s="808">
        <v>78</v>
      </c>
      <c r="N88" s="809">
        <v>75</v>
      </c>
      <c r="O88" s="810">
        <v>80</v>
      </c>
      <c r="P88" s="808">
        <v>85</v>
      </c>
      <c r="Q88" s="809">
        <v>78</v>
      </c>
      <c r="R88" s="810">
        <v>85</v>
      </c>
      <c r="S88" s="808">
        <v>82</v>
      </c>
      <c r="T88" s="809">
        <v>85</v>
      </c>
      <c r="U88" s="810">
        <v>85</v>
      </c>
      <c r="V88" s="811">
        <f>((M88+N88+O88)*1.5)+P88+Q88+R88+S88+T88+U88</f>
        <v>849.5</v>
      </c>
      <c r="W88" s="812">
        <f>(M88+N88+O88)/3</f>
        <v>77.666666666666671</v>
      </c>
      <c r="X88" s="813">
        <f>(P88+Q88+R88)/3</f>
        <v>82.666666666666671</v>
      </c>
      <c r="Y88" s="814">
        <f>(S88+T88+U88)/3</f>
        <v>84</v>
      </c>
    </row>
    <row r="89" spans="1:26" s="161" customFormat="1" ht="18" x14ac:dyDescent="0.3">
      <c r="A89" s="828"/>
      <c r="B89" s="198" t="s">
        <v>113</v>
      </c>
      <c r="C89" s="196" t="s">
        <v>15</v>
      </c>
      <c r="D89" s="196" t="s">
        <v>369</v>
      </c>
      <c r="E89" s="196">
        <v>2016</v>
      </c>
      <c r="F89" s="195" t="s">
        <v>112</v>
      </c>
      <c r="G89" s="195" t="s">
        <v>111</v>
      </c>
      <c r="H89" s="194" t="s">
        <v>368</v>
      </c>
      <c r="I89" s="199" t="s">
        <v>367</v>
      </c>
      <c r="J89" s="806">
        <v>154</v>
      </c>
      <c r="K89" s="195">
        <v>162</v>
      </c>
      <c r="L89" s="807">
        <v>18</v>
      </c>
      <c r="M89" s="808">
        <v>79</v>
      </c>
      <c r="N89" s="809">
        <v>78</v>
      </c>
      <c r="O89" s="810">
        <v>78</v>
      </c>
      <c r="P89" s="808">
        <v>80</v>
      </c>
      <c r="Q89" s="809">
        <v>80</v>
      </c>
      <c r="R89" s="810">
        <v>75</v>
      </c>
      <c r="S89" s="808">
        <v>80</v>
      </c>
      <c r="T89" s="809">
        <v>85</v>
      </c>
      <c r="U89" s="810">
        <v>81</v>
      </c>
      <c r="V89" s="811">
        <f>((M89+N89+O89)*1.5)+P89+Q89+R89+S89+T89+U89</f>
        <v>833.5</v>
      </c>
      <c r="W89" s="812">
        <f>(M89+N89+O89)/3</f>
        <v>78.333333333333329</v>
      </c>
      <c r="X89" s="813">
        <f>(P89+Q89+R89)/3</f>
        <v>78.333333333333329</v>
      </c>
      <c r="Y89" s="814">
        <f>(S89+T89+U89)/3</f>
        <v>82</v>
      </c>
    </row>
    <row r="90" spans="1:26" s="161" customFormat="1" ht="18" x14ac:dyDescent="0.3">
      <c r="A90" s="829"/>
      <c r="B90" s="203" t="s">
        <v>116</v>
      </c>
      <c r="C90" s="196" t="s">
        <v>16</v>
      </c>
      <c r="D90" s="196" t="s">
        <v>29</v>
      </c>
      <c r="E90" s="196">
        <v>2016</v>
      </c>
      <c r="F90" s="202" t="s">
        <v>115</v>
      </c>
      <c r="G90" s="202" t="s">
        <v>26</v>
      </c>
      <c r="H90" s="196" t="s">
        <v>27</v>
      </c>
      <c r="I90" s="197" t="s">
        <v>114</v>
      </c>
      <c r="J90" s="823">
        <v>152</v>
      </c>
      <c r="K90" s="202">
        <v>159</v>
      </c>
      <c r="L90" s="824">
        <v>16.5</v>
      </c>
      <c r="M90" s="825">
        <v>76</v>
      </c>
      <c r="N90" s="826">
        <v>71</v>
      </c>
      <c r="O90" s="827">
        <v>75</v>
      </c>
      <c r="P90" s="825">
        <v>78</v>
      </c>
      <c r="Q90" s="826">
        <v>65</v>
      </c>
      <c r="R90" s="827">
        <v>72</v>
      </c>
      <c r="S90" s="825">
        <v>78</v>
      </c>
      <c r="T90" s="826">
        <v>75</v>
      </c>
      <c r="U90" s="827">
        <v>80</v>
      </c>
      <c r="V90" s="811">
        <f>((M90+N90+O90)*1.5)+P90+Q90+R90+S90+T90+U90</f>
        <v>781</v>
      </c>
      <c r="W90" s="812">
        <f>(M90+N90+O90)/3</f>
        <v>74</v>
      </c>
      <c r="X90" s="813">
        <f>(P90+Q90+R90)/3</f>
        <v>71.666666666666671</v>
      </c>
      <c r="Y90" s="814">
        <f>(S90+T90+U90)/3</f>
        <v>77.666666666666671</v>
      </c>
    </row>
    <row r="91" spans="1:26" s="161" customFormat="1" ht="18" x14ac:dyDescent="0.3">
      <c r="A91" s="816"/>
      <c r="B91" s="743" t="s">
        <v>110</v>
      </c>
      <c r="C91" s="744"/>
      <c r="D91" s="744"/>
      <c r="E91" s="744"/>
      <c r="F91" s="744"/>
      <c r="G91" s="744"/>
      <c r="H91" s="744"/>
      <c r="I91" s="749"/>
      <c r="J91" s="823"/>
      <c r="K91" s="202"/>
      <c r="L91" s="824"/>
      <c r="M91" s="825"/>
      <c r="N91" s="826"/>
      <c r="O91" s="827"/>
      <c r="P91" s="825"/>
      <c r="Q91" s="826"/>
      <c r="R91" s="827"/>
      <c r="S91" s="825"/>
      <c r="T91" s="826"/>
      <c r="U91" s="827"/>
      <c r="V91" s="811"/>
      <c r="W91" s="812"/>
      <c r="X91" s="813"/>
      <c r="Y91" s="814"/>
    </row>
    <row r="92" spans="1:26" s="161" customFormat="1" ht="18" x14ac:dyDescent="0.3">
      <c r="A92" s="815"/>
      <c r="B92" s="198" t="s">
        <v>366</v>
      </c>
      <c r="C92" s="194" t="s">
        <v>15</v>
      </c>
      <c r="D92" s="194" t="s">
        <v>10</v>
      </c>
      <c r="E92" s="194">
        <v>2008</v>
      </c>
      <c r="F92" s="195" t="s">
        <v>365</v>
      </c>
      <c r="G92" s="195" t="s">
        <v>364</v>
      </c>
      <c r="H92" s="194" t="s">
        <v>363</v>
      </c>
      <c r="I92" s="199" t="s">
        <v>362</v>
      </c>
      <c r="J92" s="806">
        <v>158</v>
      </c>
      <c r="K92" s="195">
        <v>174</v>
      </c>
      <c r="L92" s="807">
        <v>19</v>
      </c>
      <c r="M92" s="808">
        <v>86</v>
      </c>
      <c r="N92" s="809">
        <v>85</v>
      </c>
      <c r="O92" s="810">
        <v>85</v>
      </c>
      <c r="P92" s="808">
        <v>80</v>
      </c>
      <c r="Q92" s="809">
        <v>83</v>
      </c>
      <c r="R92" s="810">
        <v>78</v>
      </c>
      <c r="S92" s="808">
        <v>85</v>
      </c>
      <c r="T92" s="809">
        <v>85</v>
      </c>
      <c r="U92" s="810">
        <v>82</v>
      </c>
      <c r="V92" s="811">
        <f>((M92+N92+O92)*1.5)+P92+Q92+R92+S92+T92+U92</f>
        <v>877</v>
      </c>
      <c r="W92" s="812">
        <f>(M92+N92+O92)/3</f>
        <v>85.333333333333329</v>
      </c>
      <c r="X92" s="813">
        <f>(P92+Q92+R92)/3</f>
        <v>80.333333333333329</v>
      </c>
      <c r="Y92" s="814">
        <f>(S92+T92+U92)/3</f>
        <v>84</v>
      </c>
    </row>
    <row r="93" spans="1:26" s="161" customFormat="1" ht="18" x14ac:dyDescent="0.3">
      <c r="A93" s="829"/>
      <c r="B93" s="198" t="s">
        <v>109</v>
      </c>
      <c r="C93" s="194" t="s">
        <v>15</v>
      </c>
      <c r="D93" s="194" t="s">
        <v>8</v>
      </c>
      <c r="E93" s="194">
        <v>2010</v>
      </c>
      <c r="F93" s="195" t="s">
        <v>32</v>
      </c>
      <c r="G93" s="195" t="s">
        <v>30</v>
      </c>
      <c r="H93" s="194" t="s">
        <v>31</v>
      </c>
      <c r="I93" s="199" t="s">
        <v>94</v>
      </c>
      <c r="J93" s="806">
        <v>159</v>
      </c>
      <c r="K93" s="195">
        <v>172</v>
      </c>
      <c r="L93" s="807">
        <v>18.5</v>
      </c>
      <c r="M93" s="808">
        <v>80</v>
      </c>
      <c r="N93" s="809">
        <v>80</v>
      </c>
      <c r="O93" s="810">
        <v>78</v>
      </c>
      <c r="P93" s="808">
        <v>78</v>
      </c>
      <c r="Q93" s="809">
        <v>60</v>
      </c>
      <c r="R93" s="810">
        <v>75</v>
      </c>
      <c r="S93" s="808">
        <v>90</v>
      </c>
      <c r="T93" s="809">
        <v>90</v>
      </c>
      <c r="U93" s="810">
        <v>87</v>
      </c>
      <c r="V93" s="811">
        <f>((M93+N93+O93)*1.5)+P93+Q93+R93+S93+T93+U93</f>
        <v>837</v>
      </c>
      <c r="W93" s="812">
        <f>(M93+N93+O93)/3</f>
        <v>79.333333333333329</v>
      </c>
      <c r="X93" s="813">
        <f>(P93+Q93+R93)/3</f>
        <v>71</v>
      </c>
      <c r="Y93" s="814">
        <f>(S93+T93+U93)/3</f>
        <v>89</v>
      </c>
    </row>
    <row r="94" spans="1:26" s="161" customFormat="1" ht="18" x14ac:dyDescent="0.3">
      <c r="A94" s="815"/>
      <c r="B94" s="198" t="s">
        <v>361</v>
      </c>
      <c r="C94" s="194" t="s">
        <v>15</v>
      </c>
      <c r="D94" s="194" t="s">
        <v>29</v>
      </c>
      <c r="E94" s="194">
        <v>2015</v>
      </c>
      <c r="F94" s="195" t="s">
        <v>360</v>
      </c>
      <c r="G94" s="195" t="s">
        <v>359</v>
      </c>
      <c r="H94" s="196"/>
      <c r="I94" s="197"/>
      <c r="J94" s="806">
        <v>156</v>
      </c>
      <c r="K94" s="195">
        <v>174</v>
      </c>
      <c r="L94" s="807">
        <v>19.5</v>
      </c>
      <c r="M94" s="808">
        <v>78</v>
      </c>
      <c r="N94" s="809">
        <v>70</v>
      </c>
      <c r="O94" s="810">
        <v>75</v>
      </c>
      <c r="P94" s="808">
        <v>85</v>
      </c>
      <c r="Q94" s="809">
        <v>80</v>
      </c>
      <c r="R94" s="810">
        <v>80</v>
      </c>
      <c r="S94" s="808">
        <v>82</v>
      </c>
      <c r="T94" s="809">
        <v>75</v>
      </c>
      <c r="U94" s="810">
        <v>78</v>
      </c>
      <c r="V94" s="811">
        <f>((M94+N94+O94)*1.5)+P94+Q94+R94+S94+T94+U94</f>
        <v>814.5</v>
      </c>
      <c r="W94" s="812">
        <f>(M94+N94+O94)/3</f>
        <v>74.333333333333329</v>
      </c>
      <c r="X94" s="813">
        <f>(P94+Q94+R94)/3</f>
        <v>81.666666666666671</v>
      </c>
      <c r="Y94" s="814">
        <f>(S94+T94+U94)/3</f>
        <v>78.333333333333329</v>
      </c>
    </row>
    <row r="95" spans="1:26" s="161" customFormat="1" ht="26.4" thickBot="1" x14ac:dyDescent="0.35">
      <c r="A95" s="682" t="s">
        <v>449</v>
      </c>
      <c r="B95" s="682"/>
      <c r="C95" s="682"/>
      <c r="D95" s="682"/>
      <c r="E95" s="682"/>
      <c r="F95" s="682"/>
      <c r="G95" s="682"/>
      <c r="H95" s="682"/>
      <c r="I95" s="682"/>
      <c r="J95" s="547"/>
      <c r="K95" s="547"/>
      <c r="L95" s="547"/>
      <c r="M95" s="547"/>
      <c r="N95" s="871"/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30"/>
    </row>
    <row r="96" spans="1:26" s="161" customFormat="1" ht="16.2" thickBot="1" x14ac:dyDescent="0.35">
      <c r="A96" s="872" t="s">
        <v>150</v>
      </c>
      <c r="B96" s="873" t="s">
        <v>0</v>
      </c>
      <c r="C96" s="874" t="s">
        <v>1</v>
      </c>
      <c r="D96" s="875" t="s">
        <v>2</v>
      </c>
      <c r="E96" s="875" t="s">
        <v>3</v>
      </c>
      <c r="F96" s="875" t="s">
        <v>4</v>
      </c>
      <c r="G96" s="875" t="s">
        <v>5</v>
      </c>
      <c r="H96" s="875" t="s">
        <v>6</v>
      </c>
      <c r="I96" s="876" t="s">
        <v>7</v>
      </c>
      <c r="J96" s="877" t="s">
        <v>148</v>
      </c>
      <c r="K96" s="878"/>
      <c r="L96" s="878"/>
      <c r="M96" s="879"/>
      <c r="N96" s="880" t="s">
        <v>163</v>
      </c>
      <c r="O96" s="881" t="s">
        <v>162</v>
      </c>
      <c r="P96" s="881"/>
      <c r="Q96" s="881"/>
      <c r="R96" s="881"/>
      <c r="S96" s="881"/>
      <c r="T96" s="881"/>
      <c r="U96" s="881"/>
      <c r="V96" s="881"/>
      <c r="W96" s="881"/>
      <c r="X96" s="881"/>
      <c r="Y96" s="880" t="s">
        <v>161</v>
      </c>
      <c r="Z96" s="830"/>
    </row>
    <row r="97" spans="1:34" s="161" customFormat="1" ht="94.2" thickBot="1" x14ac:dyDescent="0.35">
      <c r="A97" s="882"/>
      <c r="B97" s="883"/>
      <c r="C97" s="884"/>
      <c r="D97" s="885"/>
      <c r="E97" s="886"/>
      <c r="F97" s="886"/>
      <c r="G97" s="886"/>
      <c r="H97" s="886"/>
      <c r="I97" s="887"/>
      <c r="J97" s="888" t="s">
        <v>145</v>
      </c>
      <c r="K97" s="889" t="s">
        <v>448</v>
      </c>
      <c r="L97" s="890" t="s">
        <v>143</v>
      </c>
      <c r="M97" s="891" t="s">
        <v>142</v>
      </c>
      <c r="N97" s="892"/>
      <c r="O97" s="893" t="s">
        <v>160</v>
      </c>
      <c r="P97" s="894" t="s">
        <v>159</v>
      </c>
      <c r="Q97" s="894" t="s">
        <v>158</v>
      </c>
      <c r="R97" s="894" t="s">
        <v>157</v>
      </c>
      <c r="S97" s="895" t="s">
        <v>156</v>
      </c>
      <c r="T97" s="896" t="s">
        <v>155</v>
      </c>
      <c r="U97" s="893" t="s">
        <v>154</v>
      </c>
      <c r="V97" s="894" t="s">
        <v>153</v>
      </c>
      <c r="W97" s="897" t="s">
        <v>152</v>
      </c>
      <c r="X97" s="898" t="s">
        <v>151</v>
      </c>
      <c r="Y97" s="892"/>
      <c r="Z97" s="830"/>
    </row>
    <row r="98" spans="1:34" s="161" customFormat="1" ht="21" x14ac:dyDescent="0.3">
      <c r="A98" s="899"/>
      <c r="B98" s="835" t="s">
        <v>444</v>
      </c>
      <c r="C98" s="836"/>
      <c r="D98" s="837"/>
      <c r="E98" s="836"/>
      <c r="F98" s="836"/>
      <c r="G98" s="836"/>
      <c r="H98" s="836"/>
      <c r="I98" s="838"/>
      <c r="J98" s="900"/>
      <c r="K98" s="901"/>
      <c r="L98" s="902"/>
      <c r="M98" s="903"/>
      <c r="N98" s="904"/>
      <c r="O98" s="905"/>
      <c r="P98" s="906"/>
      <c r="Q98" s="906"/>
      <c r="R98" s="906"/>
      <c r="S98" s="907"/>
      <c r="T98" s="908"/>
      <c r="U98" s="905"/>
      <c r="V98" s="906"/>
      <c r="W98" s="909"/>
      <c r="X98" s="910"/>
      <c r="Y98" s="904"/>
      <c r="Z98" s="830"/>
    </row>
    <row r="99" spans="1:34" s="161" customFormat="1" ht="18" x14ac:dyDescent="0.3">
      <c r="A99" s="899"/>
      <c r="B99" s="839" t="s">
        <v>9</v>
      </c>
      <c r="C99" s="836"/>
      <c r="D99" s="837"/>
      <c r="E99" s="836"/>
      <c r="F99" s="836"/>
      <c r="G99" s="836"/>
      <c r="H99" s="836"/>
      <c r="I99" s="838"/>
      <c r="J99" s="900"/>
      <c r="K99" s="901"/>
      <c r="L99" s="902"/>
      <c r="M99" s="903"/>
      <c r="N99" s="904"/>
      <c r="O99" s="905"/>
      <c r="P99" s="906"/>
      <c r="Q99" s="906"/>
      <c r="R99" s="906"/>
      <c r="S99" s="907"/>
      <c r="T99" s="908"/>
      <c r="U99" s="905"/>
      <c r="V99" s="906"/>
      <c r="W99" s="909"/>
      <c r="X99" s="910"/>
      <c r="Y99" s="904"/>
      <c r="Z99" s="830"/>
    </row>
    <row r="100" spans="1:34" s="161" customFormat="1" ht="18" x14ac:dyDescent="0.3">
      <c r="A100" s="911"/>
      <c r="B100" s="840" t="s">
        <v>443</v>
      </c>
      <c r="C100" s="841" t="s">
        <v>16</v>
      </c>
      <c r="D100" s="841" t="s">
        <v>8</v>
      </c>
      <c r="E100" s="841">
        <v>2016</v>
      </c>
      <c r="F100" s="842" t="s">
        <v>442</v>
      </c>
      <c r="G100" s="842" t="s">
        <v>441</v>
      </c>
      <c r="H100" s="841" t="s">
        <v>440</v>
      </c>
      <c r="I100" s="843" t="s">
        <v>429</v>
      </c>
      <c r="J100" s="912">
        <v>156</v>
      </c>
      <c r="K100" s="913">
        <v>159</v>
      </c>
      <c r="L100" s="842">
        <v>172</v>
      </c>
      <c r="M100" s="914">
        <v>20.5</v>
      </c>
      <c r="N100" s="915">
        <v>9</v>
      </c>
      <c r="O100" s="916">
        <v>9</v>
      </c>
      <c r="P100" s="917">
        <v>8</v>
      </c>
      <c r="Q100" s="918">
        <v>8</v>
      </c>
      <c r="R100" s="918">
        <v>9</v>
      </c>
      <c r="S100" s="918">
        <v>8</v>
      </c>
      <c r="T100" s="919">
        <f>SUM(O100:S100)/5</f>
        <v>8.4</v>
      </c>
      <c r="U100" s="920">
        <v>8</v>
      </c>
      <c r="V100" s="921">
        <v>8</v>
      </c>
      <c r="W100" s="922">
        <f>SUM(U100:V100)/2</f>
        <v>8</v>
      </c>
      <c r="X100" s="923">
        <f>SUM(T100,W100)</f>
        <v>16.399999999999999</v>
      </c>
      <c r="Y100" s="924">
        <f>SUM(N100,X100)</f>
        <v>25.4</v>
      </c>
      <c r="Z100" s="830"/>
    </row>
    <row r="101" spans="1:34" s="161" customFormat="1" ht="18" x14ac:dyDescent="0.3">
      <c r="A101" s="925"/>
      <c r="B101" s="844" t="s">
        <v>439</v>
      </c>
      <c r="C101" s="845" t="s">
        <v>16</v>
      </c>
      <c r="D101" s="845" t="s">
        <v>8</v>
      </c>
      <c r="E101" s="845">
        <v>2016</v>
      </c>
      <c r="F101" s="846" t="s">
        <v>438</v>
      </c>
      <c r="G101" s="846" t="s">
        <v>435</v>
      </c>
      <c r="H101" s="845" t="s">
        <v>434</v>
      </c>
      <c r="I101" s="847" t="s">
        <v>433</v>
      </c>
      <c r="J101" s="926">
        <v>152</v>
      </c>
      <c r="K101" s="927">
        <v>152</v>
      </c>
      <c r="L101" s="846">
        <v>165</v>
      </c>
      <c r="M101" s="928">
        <v>19.5</v>
      </c>
      <c r="N101" s="929">
        <v>9</v>
      </c>
      <c r="O101" s="930">
        <v>9</v>
      </c>
      <c r="P101" s="931">
        <v>8</v>
      </c>
      <c r="Q101" s="932">
        <v>8</v>
      </c>
      <c r="R101" s="932">
        <v>8</v>
      </c>
      <c r="S101" s="933">
        <v>7.5</v>
      </c>
      <c r="T101" s="919">
        <f>SUM(O101:S101)/5</f>
        <v>8.1</v>
      </c>
      <c r="U101" s="934">
        <v>7.5</v>
      </c>
      <c r="V101" s="932">
        <v>7.5</v>
      </c>
      <c r="W101" s="922">
        <f>SUM(U101:V101)/2</f>
        <v>7.5</v>
      </c>
      <c r="X101" s="923">
        <f>SUM(T101,W101)</f>
        <v>15.6</v>
      </c>
      <c r="Y101" s="924">
        <f>SUM(N101,X101)</f>
        <v>24.6</v>
      </c>
      <c r="Z101" s="830"/>
    </row>
    <row r="102" spans="1:34" s="161" customFormat="1" ht="18" x14ac:dyDescent="0.3">
      <c r="A102" s="925"/>
      <c r="B102" s="849" t="s">
        <v>437</v>
      </c>
      <c r="C102" s="850" t="s">
        <v>16</v>
      </c>
      <c r="D102" s="850" t="s">
        <v>8</v>
      </c>
      <c r="E102" s="850">
        <v>2015</v>
      </c>
      <c r="F102" s="851" t="s">
        <v>436</v>
      </c>
      <c r="G102" s="851" t="s">
        <v>435</v>
      </c>
      <c r="H102" s="850" t="s">
        <v>434</v>
      </c>
      <c r="I102" s="852" t="s">
        <v>433</v>
      </c>
      <c r="J102" s="935">
        <v>153</v>
      </c>
      <c r="K102" s="936">
        <v>155</v>
      </c>
      <c r="L102" s="851">
        <v>174</v>
      </c>
      <c r="M102" s="937">
        <v>19</v>
      </c>
      <c r="N102" s="929">
        <v>9</v>
      </c>
      <c r="O102" s="930">
        <v>9</v>
      </c>
      <c r="P102" s="931">
        <v>8</v>
      </c>
      <c r="Q102" s="932">
        <v>8</v>
      </c>
      <c r="R102" s="932">
        <v>8</v>
      </c>
      <c r="S102" s="932">
        <v>8</v>
      </c>
      <c r="T102" s="919">
        <f>SUM(O102:S102)/5</f>
        <v>8.1999999999999993</v>
      </c>
      <c r="U102" s="934">
        <v>8</v>
      </c>
      <c r="V102" s="932">
        <v>8</v>
      </c>
      <c r="W102" s="922">
        <f>SUM(U102:V102)/2</f>
        <v>8</v>
      </c>
      <c r="X102" s="923">
        <f>SUM(T102,W102)</f>
        <v>16.2</v>
      </c>
      <c r="Y102" s="924">
        <f>SUM(N102,X102)</f>
        <v>25.2</v>
      </c>
      <c r="Z102" s="830"/>
    </row>
    <row r="103" spans="1:34" s="161" customFormat="1" ht="18" x14ac:dyDescent="0.3">
      <c r="A103" s="925"/>
      <c r="B103" s="853" t="s">
        <v>17</v>
      </c>
      <c r="C103" s="850"/>
      <c r="D103" s="850"/>
      <c r="E103" s="850"/>
      <c r="F103" s="851"/>
      <c r="G103" s="851"/>
      <c r="H103" s="850"/>
      <c r="I103" s="852"/>
      <c r="J103" s="935"/>
      <c r="K103" s="936"/>
      <c r="L103" s="851"/>
      <c r="M103" s="937"/>
      <c r="N103" s="929"/>
      <c r="O103" s="930"/>
      <c r="P103" s="931"/>
      <c r="Q103" s="932"/>
      <c r="R103" s="932"/>
      <c r="S103" s="932"/>
      <c r="T103" s="919"/>
      <c r="U103" s="934"/>
      <c r="V103" s="932"/>
      <c r="W103" s="922"/>
      <c r="X103" s="923"/>
      <c r="Y103" s="924"/>
      <c r="Z103" s="830"/>
    </row>
    <row r="104" spans="1:34" s="161" customFormat="1" ht="18" x14ac:dyDescent="0.3">
      <c r="A104" s="925"/>
      <c r="B104" s="849" t="s">
        <v>432</v>
      </c>
      <c r="C104" s="850" t="s">
        <v>15</v>
      </c>
      <c r="D104" s="850" t="s">
        <v>8</v>
      </c>
      <c r="E104" s="850">
        <v>2014</v>
      </c>
      <c r="F104" s="851" t="s">
        <v>431</v>
      </c>
      <c r="G104" s="851" t="s">
        <v>430</v>
      </c>
      <c r="H104" s="850" t="s">
        <v>422</v>
      </c>
      <c r="I104" s="852" t="s">
        <v>429</v>
      </c>
      <c r="J104" s="935">
        <v>161.5</v>
      </c>
      <c r="K104" s="936">
        <v>155</v>
      </c>
      <c r="L104" s="851">
        <v>183</v>
      </c>
      <c r="M104" s="937">
        <v>20</v>
      </c>
      <c r="N104" s="929">
        <v>10</v>
      </c>
      <c r="O104" s="930">
        <v>10</v>
      </c>
      <c r="P104" s="931">
        <v>9</v>
      </c>
      <c r="Q104" s="932">
        <v>9</v>
      </c>
      <c r="R104" s="932">
        <v>10</v>
      </c>
      <c r="S104" s="932">
        <v>9</v>
      </c>
      <c r="T104" s="919">
        <f>SUM(O104:S104)/5</f>
        <v>9.4</v>
      </c>
      <c r="U104" s="934">
        <v>8</v>
      </c>
      <c r="V104" s="932">
        <v>8</v>
      </c>
      <c r="W104" s="922">
        <f>SUM(U104:V104)/2</f>
        <v>8</v>
      </c>
      <c r="X104" s="923">
        <f>SUM(T104,W104)</f>
        <v>17.399999999999999</v>
      </c>
      <c r="Y104" s="924">
        <f>SUM(N104,X104)</f>
        <v>27.4</v>
      </c>
      <c r="Z104" s="830"/>
    </row>
    <row r="105" spans="1:34" s="161" customFormat="1" ht="18" x14ac:dyDescent="0.3">
      <c r="A105" s="925"/>
      <c r="B105" s="849" t="s">
        <v>427</v>
      </c>
      <c r="C105" s="850" t="s">
        <v>15</v>
      </c>
      <c r="D105" s="850" t="s">
        <v>8</v>
      </c>
      <c r="E105" s="850">
        <v>2014</v>
      </c>
      <c r="F105" s="851" t="s">
        <v>424</v>
      </c>
      <c r="G105" s="851" t="s">
        <v>426</v>
      </c>
      <c r="H105" s="850" t="s">
        <v>422</v>
      </c>
      <c r="I105" s="852" t="s">
        <v>422</v>
      </c>
      <c r="J105" s="935">
        <v>159</v>
      </c>
      <c r="K105" s="936"/>
      <c r="L105" s="851">
        <v>183</v>
      </c>
      <c r="M105" s="937">
        <v>20</v>
      </c>
      <c r="N105" s="929">
        <v>10</v>
      </c>
      <c r="O105" s="930">
        <v>10</v>
      </c>
      <c r="P105" s="931">
        <v>10</v>
      </c>
      <c r="Q105" s="932">
        <v>10</v>
      </c>
      <c r="R105" s="932">
        <v>7.5</v>
      </c>
      <c r="S105" s="932">
        <v>8</v>
      </c>
      <c r="T105" s="919">
        <f>SUM(O105:S105)/5</f>
        <v>9.1</v>
      </c>
      <c r="U105" s="934">
        <v>7.5</v>
      </c>
      <c r="V105" s="932">
        <v>7.5</v>
      </c>
      <c r="W105" s="922">
        <f>SUM(U105:V105)/2</f>
        <v>7.5</v>
      </c>
      <c r="X105" s="923">
        <f>SUM(T105,W105)</f>
        <v>16.600000000000001</v>
      </c>
      <c r="Y105" s="924">
        <f>SUM(N105,X105)</f>
        <v>26.6</v>
      </c>
      <c r="Z105" s="830"/>
    </row>
    <row r="106" spans="1:34" s="161" customFormat="1" ht="18" x14ac:dyDescent="0.3">
      <c r="A106" s="925"/>
      <c r="B106" s="849" t="s">
        <v>425</v>
      </c>
      <c r="C106" s="850" t="s">
        <v>15</v>
      </c>
      <c r="D106" s="850" t="s">
        <v>8</v>
      </c>
      <c r="E106" s="850">
        <v>2013</v>
      </c>
      <c r="F106" s="851" t="s">
        <v>424</v>
      </c>
      <c r="G106" s="851" t="s">
        <v>423</v>
      </c>
      <c r="H106" s="850" t="s">
        <v>422</v>
      </c>
      <c r="I106" s="852" t="s">
        <v>422</v>
      </c>
      <c r="J106" s="935">
        <v>159</v>
      </c>
      <c r="K106" s="936">
        <v>154</v>
      </c>
      <c r="L106" s="851">
        <v>178</v>
      </c>
      <c r="M106" s="937">
        <v>19.5</v>
      </c>
      <c r="N106" s="938">
        <v>9</v>
      </c>
      <c r="O106" s="939">
        <v>9</v>
      </c>
      <c r="P106" s="940">
        <v>8</v>
      </c>
      <c r="Q106" s="932">
        <v>8</v>
      </c>
      <c r="R106" s="932">
        <v>8</v>
      </c>
      <c r="S106" s="932">
        <v>8</v>
      </c>
      <c r="T106" s="919">
        <f>SUM(O106:S106)/5</f>
        <v>8.1999999999999993</v>
      </c>
      <c r="U106" s="934">
        <v>8</v>
      </c>
      <c r="V106" s="932">
        <v>8</v>
      </c>
      <c r="W106" s="922">
        <f>SUM(U106:V106)/2</f>
        <v>8</v>
      </c>
      <c r="X106" s="923">
        <f>SUM(T106,W106)</f>
        <v>16.2</v>
      </c>
      <c r="Y106" s="924">
        <f>SUM(N106,X106)</f>
        <v>25.2</v>
      </c>
      <c r="Z106" s="830"/>
    </row>
    <row r="107" spans="1:34" s="161" customFormat="1" ht="26.4" thickBot="1" x14ac:dyDescent="0.35">
      <c r="A107" s="682" t="s">
        <v>494</v>
      </c>
      <c r="B107" s="682"/>
      <c r="C107" s="682"/>
      <c r="D107" s="682"/>
      <c r="E107" s="682"/>
      <c r="F107" s="682"/>
      <c r="G107" s="682"/>
      <c r="H107" s="682"/>
      <c r="I107" s="682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547"/>
      <c r="AB107" s="547"/>
      <c r="AC107" s="547"/>
      <c r="AD107" s="547"/>
      <c r="AE107" s="547"/>
      <c r="AF107" s="547"/>
      <c r="AG107" s="547"/>
      <c r="AH107" s="774"/>
    </row>
    <row r="108" spans="1:34" s="161" customFormat="1" ht="15" customHeight="1" thickBot="1" x14ac:dyDescent="0.35">
      <c r="A108" s="390" t="s">
        <v>150</v>
      </c>
      <c r="B108" s="392" t="s">
        <v>0</v>
      </c>
      <c r="C108" s="394" t="s">
        <v>1</v>
      </c>
      <c r="D108" s="383" t="s">
        <v>2</v>
      </c>
      <c r="E108" s="383" t="s">
        <v>3</v>
      </c>
      <c r="F108" s="383" t="s">
        <v>4</v>
      </c>
      <c r="G108" s="383" t="s">
        <v>5</v>
      </c>
      <c r="H108" s="383" t="s">
        <v>6</v>
      </c>
      <c r="I108" s="385" t="s">
        <v>7</v>
      </c>
      <c r="J108" s="387" t="s">
        <v>148</v>
      </c>
      <c r="K108" s="388"/>
      <c r="L108" s="388"/>
      <c r="M108" s="389"/>
      <c r="N108" s="387" t="s">
        <v>149</v>
      </c>
      <c r="O108" s="388"/>
      <c r="P108" s="966" t="s">
        <v>420</v>
      </c>
      <c r="Q108" s="967"/>
      <c r="R108" s="967"/>
      <c r="S108" s="967"/>
      <c r="T108" s="968"/>
      <c r="U108" s="969" t="s">
        <v>419</v>
      </c>
      <c r="V108" s="969"/>
      <c r="W108" s="969"/>
      <c r="X108" s="969"/>
      <c r="Y108" s="970"/>
      <c r="Z108" s="971" t="s">
        <v>418</v>
      </c>
      <c r="AA108" s="969"/>
      <c r="AB108" s="969"/>
      <c r="AC108" s="969"/>
      <c r="AD108" s="970"/>
      <c r="AE108" s="972" t="s">
        <v>417</v>
      </c>
      <c r="AF108" s="973" t="s">
        <v>416</v>
      </c>
      <c r="AG108" s="973"/>
      <c r="AH108" s="973"/>
    </row>
    <row r="109" spans="1:34" s="161" customFormat="1" ht="43.8" thickBot="1" x14ac:dyDescent="0.35">
      <c r="A109" s="391"/>
      <c r="B109" s="393"/>
      <c r="C109" s="395"/>
      <c r="D109" s="393"/>
      <c r="E109" s="384"/>
      <c r="F109" s="384"/>
      <c r="G109" s="384"/>
      <c r="H109" s="384"/>
      <c r="I109" s="386"/>
      <c r="J109" s="304" t="s">
        <v>145</v>
      </c>
      <c r="K109" s="318" t="s">
        <v>144</v>
      </c>
      <c r="L109" s="318" t="s">
        <v>143</v>
      </c>
      <c r="M109" s="318" t="s">
        <v>142</v>
      </c>
      <c r="N109" s="318" t="s">
        <v>147</v>
      </c>
      <c r="O109" s="319" t="s">
        <v>146</v>
      </c>
      <c r="P109" s="974" t="s">
        <v>413</v>
      </c>
      <c r="Q109" s="975" t="s">
        <v>493</v>
      </c>
      <c r="R109" s="975" t="s">
        <v>492</v>
      </c>
      <c r="S109" s="975" t="s">
        <v>491</v>
      </c>
      <c r="T109" s="976" t="s">
        <v>490</v>
      </c>
      <c r="U109" s="974" t="s">
        <v>413</v>
      </c>
      <c r="V109" s="975" t="s">
        <v>493</v>
      </c>
      <c r="W109" s="975" t="s">
        <v>492</v>
      </c>
      <c r="X109" s="975" t="s">
        <v>491</v>
      </c>
      <c r="Y109" s="976" t="s">
        <v>490</v>
      </c>
      <c r="Z109" s="975" t="s">
        <v>413</v>
      </c>
      <c r="AA109" s="974" t="s">
        <v>493</v>
      </c>
      <c r="AB109" s="976" t="s">
        <v>492</v>
      </c>
      <c r="AC109" s="975" t="s">
        <v>491</v>
      </c>
      <c r="AD109" s="975" t="s">
        <v>490</v>
      </c>
      <c r="AE109" s="977"/>
      <c r="AF109" s="978" t="s">
        <v>412</v>
      </c>
      <c r="AG109" s="978" t="s">
        <v>411</v>
      </c>
      <c r="AH109" s="978" t="s">
        <v>257</v>
      </c>
    </row>
    <row r="110" spans="1:34" s="161" customFormat="1" ht="21" x14ac:dyDescent="0.3">
      <c r="A110" s="979"/>
      <c r="B110" s="941" t="s">
        <v>488</v>
      </c>
      <c r="C110" s="942"/>
      <c r="D110" s="942"/>
      <c r="E110" s="942"/>
      <c r="F110" s="942"/>
      <c r="G110" s="942"/>
      <c r="H110" s="942"/>
      <c r="I110" s="943"/>
      <c r="J110" s="305"/>
      <c r="K110" s="306"/>
      <c r="L110" s="306"/>
      <c r="M110" s="306"/>
      <c r="N110" s="306"/>
      <c r="O110" s="980"/>
      <c r="P110" s="981"/>
      <c r="Q110" s="982"/>
      <c r="R110" s="982"/>
      <c r="S110" s="982"/>
      <c r="T110" s="983"/>
      <c r="U110" s="981"/>
      <c r="V110" s="982"/>
      <c r="W110" s="982"/>
      <c r="X110" s="982"/>
      <c r="Y110" s="983"/>
      <c r="Z110" s="981"/>
      <c r="AA110" s="982"/>
      <c r="AB110" s="982"/>
      <c r="AC110" s="982"/>
      <c r="AD110" s="983"/>
      <c r="AE110" s="984"/>
      <c r="AF110" s="985"/>
      <c r="AG110" s="985"/>
      <c r="AH110" s="985"/>
    </row>
    <row r="111" spans="1:34" s="161" customFormat="1" ht="18" x14ac:dyDescent="0.3">
      <c r="A111" s="208"/>
      <c r="B111" s="215" t="s">
        <v>487</v>
      </c>
      <c r="C111" s="212" t="s">
        <v>16</v>
      </c>
      <c r="D111" s="212" t="s">
        <v>14</v>
      </c>
      <c r="E111" s="212">
        <v>2010</v>
      </c>
      <c r="F111" s="213" t="s">
        <v>486</v>
      </c>
      <c r="G111" s="213" t="s">
        <v>485</v>
      </c>
      <c r="H111" s="212" t="s">
        <v>484</v>
      </c>
      <c r="I111" s="214" t="s">
        <v>483</v>
      </c>
      <c r="J111" s="986">
        <v>177</v>
      </c>
      <c r="K111" s="987">
        <v>180</v>
      </c>
      <c r="L111" s="987">
        <v>219</v>
      </c>
      <c r="M111" s="987">
        <v>26</v>
      </c>
      <c r="N111" s="987">
        <v>8.5</v>
      </c>
      <c r="O111" s="988">
        <v>8</v>
      </c>
      <c r="P111" s="989">
        <v>95</v>
      </c>
      <c r="Q111" s="990">
        <v>85</v>
      </c>
      <c r="R111" s="990">
        <v>90</v>
      </c>
      <c r="S111" s="990">
        <v>80</v>
      </c>
      <c r="T111" s="991">
        <v>85</v>
      </c>
      <c r="U111" s="989">
        <v>90</v>
      </c>
      <c r="V111" s="990">
        <v>85</v>
      </c>
      <c r="W111" s="990">
        <v>80</v>
      </c>
      <c r="X111" s="990">
        <v>80</v>
      </c>
      <c r="Y111" s="991">
        <v>80</v>
      </c>
      <c r="Z111" s="989">
        <v>90</v>
      </c>
      <c r="AA111" s="990">
        <v>85</v>
      </c>
      <c r="AB111" s="990">
        <v>85</v>
      </c>
      <c r="AC111" s="990">
        <v>90</v>
      </c>
      <c r="AD111" s="991">
        <v>85</v>
      </c>
      <c r="AE111" s="984">
        <f>SUM(P111:AD111)</f>
        <v>1285</v>
      </c>
      <c r="AF111" s="985">
        <f>SUM(P111:T111)/5</f>
        <v>87</v>
      </c>
      <c r="AG111" s="985">
        <f>SUM(U111:Y111)/5</f>
        <v>83</v>
      </c>
      <c r="AH111" s="985">
        <f>SUM(Z111:AD111)/5</f>
        <v>87</v>
      </c>
    </row>
    <row r="112" spans="1:34" s="161" customFormat="1" ht="21" x14ac:dyDescent="0.3">
      <c r="A112" s="992"/>
      <c r="B112" s="944" t="s">
        <v>482</v>
      </c>
      <c r="C112" s="604"/>
      <c r="D112" s="604"/>
      <c r="E112" s="604"/>
      <c r="F112" s="604"/>
      <c r="G112" s="604"/>
      <c r="H112" s="604"/>
      <c r="I112" s="605"/>
      <c r="J112" s="993"/>
      <c r="K112" s="994"/>
      <c r="L112" s="994"/>
      <c r="M112" s="994"/>
      <c r="N112" s="994"/>
      <c r="O112" s="995"/>
      <c r="P112" s="975"/>
      <c r="Q112" s="974"/>
      <c r="R112" s="976"/>
      <c r="S112" s="975"/>
      <c r="T112" s="975"/>
      <c r="U112" s="975"/>
      <c r="V112" s="974"/>
      <c r="W112" s="976"/>
      <c r="X112" s="975"/>
      <c r="Y112" s="975"/>
      <c r="Z112" s="975"/>
      <c r="AA112" s="974"/>
      <c r="AB112" s="976"/>
      <c r="AC112" s="975"/>
      <c r="AD112" s="975"/>
      <c r="AE112" s="984"/>
      <c r="AF112" s="985"/>
      <c r="AG112" s="985"/>
      <c r="AH112" s="985"/>
    </row>
    <row r="113" spans="1:34" s="161" customFormat="1" ht="18" x14ac:dyDescent="0.3">
      <c r="A113" s="208"/>
      <c r="B113" s="207" t="s">
        <v>108</v>
      </c>
      <c r="C113" s="205" t="s">
        <v>16</v>
      </c>
      <c r="D113" s="205" t="s">
        <v>19</v>
      </c>
      <c r="E113" s="205">
        <v>2016</v>
      </c>
      <c r="F113" s="206" t="s">
        <v>107</v>
      </c>
      <c r="G113" s="206" t="s">
        <v>106</v>
      </c>
      <c r="H113" s="205" t="s">
        <v>105</v>
      </c>
      <c r="I113" s="204" t="s">
        <v>102</v>
      </c>
      <c r="J113" s="993">
        <v>161</v>
      </c>
      <c r="K113" s="994">
        <v>170</v>
      </c>
      <c r="L113" s="994">
        <v>210</v>
      </c>
      <c r="M113" s="994">
        <v>23</v>
      </c>
      <c r="N113" s="994">
        <v>9</v>
      </c>
      <c r="O113" s="995">
        <v>8</v>
      </c>
      <c r="P113" s="981">
        <v>90</v>
      </c>
      <c r="Q113" s="982">
        <v>90</v>
      </c>
      <c r="R113" s="982">
        <v>95</v>
      </c>
      <c r="S113" s="982">
        <v>90</v>
      </c>
      <c r="T113" s="983">
        <v>90</v>
      </c>
      <c r="U113" s="981">
        <v>90</v>
      </c>
      <c r="V113" s="982">
        <v>90</v>
      </c>
      <c r="W113" s="982">
        <v>90</v>
      </c>
      <c r="X113" s="982">
        <v>80</v>
      </c>
      <c r="Y113" s="983">
        <v>90</v>
      </c>
      <c r="Z113" s="981">
        <v>85</v>
      </c>
      <c r="AA113" s="982">
        <v>90</v>
      </c>
      <c r="AB113" s="982">
        <v>85</v>
      </c>
      <c r="AC113" s="982">
        <v>85</v>
      </c>
      <c r="AD113" s="983">
        <v>85</v>
      </c>
      <c r="AE113" s="984">
        <f>SUM(P113:AD113)</f>
        <v>1325</v>
      </c>
      <c r="AF113" s="985">
        <f>SUM(P113:T113)/5</f>
        <v>91</v>
      </c>
      <c r="AG113" s="985">
        <f>SUM(U113:Y113)/5</f>
        <v>88</v>
      </c>
      <c r="AH113" s="985">
        <f>SUM(Z113:AD113)/5</f>
        <v>86</v>
      </c>
    </row>
    <row r="114" spans="1:34" s="161" customFormat="1" ht="18" x14ac:dyDescent="0.3">
      <c r="A114" s="208"/>
      <c r="B114" s="207" t="s">
        <v>481</v>
      </c>
      <c r="C114" s="205" t="s">
        <v>16</v>
      </c>
      <c r="D114" s="205" t="s">
        <v>19</v>
      </c>
      <c r="E114" s="205">
        <v>2015</v>
      </c>
      <c r="F114" s="206" t="s">
        <v>480</v>
      </c>
      <c r="G114" s="206" t="s">
        <v>479</v>
      </c>
      <c r="H114" s="205" t="s">
        <v>478</v>
      </c>
      <c r="I114" s="204" t="s">
        <v>103</v>
      </c>
      <c r="J114" s="993">
        <v>169</v>
      </c>
      <c r="K114" s="994">
        <v>176</v>
      </c>
      <c r="L114" s="994">
        <v>217</v>
      </c>
      <c r="M114" s="994">
        <v>23.5</v>
      </c>
      <c r="N114" s="994">
        <v>9</v>
      </c>
      <c r="O114" s="995">
        <v>9</v>
      </c>
      <c r="P114" s="981">
        <v>90</v>
      </c>
      <c r="Q114" s="982">
        <v>95</v>
      </c>
      <c r="R114" s="982">
        <v>90</v>
      </c>
      <c r="S114" s="982">
        <v>90</v>
      </c>
      <c r="T114" s="983">
        <v>90</v>
      </c>
      <c r="U114" s="981">
        <v>85</v>
      </c>
      <c r="V114" s="982">
        <v>90</v>
      </c>
      <c r="W114" s="982">
        <v>90</v>
      </c>
      <c r="X114" s="982">
        <v>80</v>
      </c>
      <c r="Y114" s="983">
        <v>85</v>
      </c>
      <c r="Z114" s="981">
        <v>85</v>
      </c>
      <c r="AA114" s="982">
        <v>90</v>
      </c>
      <c r="AB114" s="982">
        <v>90</v>
      </c>
      <c r="AC114" s="982">
        <v>90</v>
      </c>
      <c r="AD114" s="983">
        <v>85</v>
      </c>
      <c r="AE114" s="984">
        <f>SUM(P114:AD114)</f>
        <v>1325</v>
      </c>
      <c r="AF114" s="985">
        <f>SUM(P114:T114)/5</f>
        <v>91</v>
      </c>
      <c r="AG114" s="985">
        <f>SUM(U114:Y114)/5</f>
        <v>86</v>
      </c>
      <c r="AH114" s="985">
        <f>SUM(Z114:AD114)/5</f>
        <v>88</v>
      </c>
    </row>
    <row r="115" spans="1:34" s="161" customFormat="1" ht="18" x14ac:dyDescent="0.3">
      <c r="A115" s="208"/>
      <c r="B115" s="207" t="s">
        <v>477</v>
      </c>
      <c r="C115" s="205" t="s">
        <v>15</v>
      </c>
      <c r="D115" s="205" t="s">
        <v>19</v>
      </c>
      <c r="E115" s="205">
        <v>2016</v>
      </c>
      <c r="F115" s="206" t="s">
        <v>476</v>
      </c>
      <c r="G115" s="206" t="s">
        <v>475</v>
      </c>
      <c r="H115" s="205" t="s">
        <v>474</v>
      </c>
      <c r="I115" s="204" t="s">
        <v>103</v>
      </c>
      <c r="J115" s="993">
        <v>166</v>
      </c>
      <c r="K115" s="994">
        <v>165</v>
      </c>
      <c r="L115" s="994">
        <v>204</v>
      </c>
      <c r="M115" s="994">
        <v>24</v>
      </c>
      <c r="N115" s="994">
        <v>8.5</v>
      </c>
      <c r="O115" s="995">
        <v>8</v>
      </c>
      <c r="P115" s="981">
        <v>90</v>
      </c>
      <c r="Q115" s="982">
        <v>85</v>
      </c>
      <c r="R115" s="982">
        <v>90</v>
      </c>
      <c r="S115" s="982">
        <v>85</v>
      </c>
      <c r="T115" s="983">
        <v>85</v>
      </c>
      <c r="U115" s="981">
        <v>85</v>
      </c>
      <c r="V115" s="982">
        <v>80</v>
      </c>
      <c r="W115" s="982">
        <v>85</v>
      </c>
      <c r="X115" s="982">
        <v>80</v>
      </c>
      <c r="Y115" s="983">
        <v>80</v>
      </c>
      <c r="Z115" s="981">
        <v>85</v>
      </c>
      <c r="AA115" s="982">
        <v>90</v>
      </c>
      <c r="AB115" s="982">
        <v>85</v>
      </c>
      <c r="AC115" s="982">
        <v>90</v>
      </c>
      <c r="AD115" s="983">
        <v>85</v>
      </c>
      <c r="AE115" s="984">
        <f>SUM(P115:AD115)</f>
        <v>1280</v>
      </c>
      <c r="AF115" s="985">
        <f>SUM(P115:T115)/5</f>
        <v>87</v>
      </c>
      <c r="AG115" s="985">
        <f>SUM(U115:Y115)/5</f>
        <v>82</v>
      </c>
      <c r="AH115" s="985">
        <f>SUM(Z115:AD115)/5</f>
        <v>87</v>
      </c>
    </row>
    <row r="116" spans="1:34" s="161" customFormat="1" ht="18" x14ac:dyDescent="0.3">
      <c r="A116" s="208"/>
      <c r="B116" s="207" t="s">
        <v>473</v>
      </c>
      <c r="C116" s="205" t="s">
        <v>15</v>
      </c>
      <c r="D116" s="205" t="s">
        <v>19</v>
      </c>
      <c r="E116" s="205">
        <v>2015</v>
      </c>
      <c r="F116" s="206" t="s">
        <v>472</v>
      </c>
      <c r="G116" s="206" t="s">
        <v>106</v>
      </c>
      <c r="H116" s="205" t="s">
        <v>105</v>
      </c>
      <c r="I116" s="204" t="s">
        <v>471</v>
      </c>
      <c r="J116" s="993">
        <v>154</v>
      </c>
      <c r="K116" s="994">
        <v>166</v>
      </c>
      <c r="L116" s="994">
        <v>197</v>
      </c>
      <c r="M116" s="994">
        <v>22</v>
      </c>
      <c r="N116" s="994">
        <v>8.5</v>
      </c>
      <c r="O116" s="995">
        <v>8</v>
      </c>
      <c r="P116" s="981">
        <v>85</v>
      </c>
      <c r="Q116" s="982">
        <v>85</v>
      </c>
      <c r="R116" s="982">
        <v>85</v>
      </c>
      <c r="S116" s="982">
        <v>90</v>
      </c>
      <c r="T116" s="983">
        <v>85</v>
      </c>
      <c r="U116" s="981">
        <v>80</v>
      </c>
      <c r="V116" s="982">
        <v>85</v>
      </c>
      <c r="W116" s="982">
        <v>80</v>
      </c>
      <c r="X116" s="982">
        <v>90</v>
      </c>
      <c r="Y116" s="983">
        <v>80</v>
      </c>
      <c r="Z116" s="981">
        <v>80</v>
      </c>
      <c r="AA116" s="982">
        <v>85</v>
      </c>
      <c r="AB116" s="982">
        <v>80</v>
      </c>
      <c r="AC116" s="982">
        <v>80</v>
      </c>
      <c r="AD116" s="983">
        <v>80</v>
      </c>
      <c r="AE116" s="984">
        <f>SUM(P116:AD116)</f>
        <v>1250</v>
      </c>
      <c r="AF116" s="985">
        <f>SUM(P116:T116)/5</f>
        <v>86</v>
      </c>
      <c r="AG116" s="985">
        <f>SUM(U116:Y116)/5</f>
        <v>83</v>
      </c>
      <c r="AH116" s="985">
        <f>SUM(Z116:AD116)/5</f>
        <v>81</v>
      </c>
    </row>
    <row r="117" spans="1:34" s="161" customFormat="1" ht="18" x14ac:dyDescent="0.3">
      <c r="A117" s="208"/>
      <c r="B117" s="207" t="s">
        <v>470</v>
      </c>
      <c r="C117" s="205" t="s">
        <v>15</v>
      </c>
      <c r="D117" s="205" t="s">
        <v>469</v>
      </c>
      <c r="E117" s="205">
        <v>2013</v>
      </c>
      <c r="F117" s="206" t="s">
        <v>468</v>
      </c>
      <c r="G117" s="206" t="s">
        <v>467</v>
      </c>
      <c r="H117" s="205" t="s">
        <v>466</v>
      </c>
      <c r="I117" s="204" t="s">
        <v>465</v>
      </c>
      <c r="J117" s="993"/>
      <c r="K117" s="994"/>
      <c r="L117" s="994"/>
      <c r="M117" s="994"/>
      <c r="N117" s="994"/>
      <c r="O117" s="995"/>
      <c r="P117" s="981">
        <v>75</v>
      </c>
      <c r="Q117" s="982">
        <v>80</v>
      </c>
      <c r="R117" s="982">
        <v>90</v>
      </c>
      <c r="S117" s="982">
        <v>80</v>
      </c>
      <c r="T117" s="983">
        <v>85</v>
      </c>
      <c r="U117" s="981">
        <v>80</v>
      </c>
      <c r="V117" s="982">
        <v>80</v>
      </c>
      <c r="W117" s="982">
        <v>80</v>
      </c>
      <c r="X117" s="982">
        <v>70</v>
      </c>
      <c r="Y117" s="983">
        <v>80</v>
      </c>
      <c r="Z117" s="981">
        <v>80</v>
      </c>
      <c r="AA117" s="982">
        <v>80</v>
      </c>
      <c r="AB117" s="982">
        <v>90</v>
      </c>
      <c r="AC117" s="982">
        <v>85</v>
      </c>
      <c r="AD117" s="983">
        <v>90</v>
      </c>
      <c r="AE117" s="984">
        <f>SUM(P117:AD117)</f>
        <v>1225</v>
      </c>
      <c r="AF117" s="985">
        <f>SUM(P117:T117)/5</f>
        <v>82</v>
      </c>
      <c r="AG117" s="985">
        <f>SUM(U117:Y117)/5</f>
        <v>78</v>
      </c>
      <c r="AH117" s="985">
        <f>SUM(Z117:AD117)/5</f>
        <v>85</v>
      </c>
    </row>
    <row r="118" spans="1:34" s="161" customFormat="1" ht="21" x14ac:dyDescent="0.3">
      <c r="A118" s="992"/>
      <c r="B118" s="603" t="s">
        <v>464</v>
      </c>
      <c r="C118" s="604"/>
      <c r="D118" s="604"/>
      <c r="E118" s="604"/>
      <c r="F118" s="604"/>
      <c r="G118" s="604"/>
      <c r="H118" s="604"/>
      <c r="I118" s="605"/>
      <c r="J118" s="993"/>
      <c r="K118" s="994"/>
      <c r="L118" s="994"/>
      <c r="M118" s="994"/>
      <c r="N118" s="994"/>
      <c r="O118" s="995"/>
      <c r="P118" s="981"/>
      <c r="Q118" s="982"/>
      <c r="R118" s="982"/>
      <c r="S118" s="982"/>
      <c r="T118" s="983"/>
      <c r="U118" s="981"/>
      <c r="V118" s="982"/>
      <c r="W118" s="982"/>
      <c r="X118" s="982"/>
      <c r="Y118" s="983"/>
      <c r="Z118" s="981"/>
      <c r="AA118" s="982"/>
      <c r="AB118" s="982"/>
      <c r="AC118" s="982"/>
      <c r="AD118" s="983"/>
      <c r="AE118" s="984"/>
      <c r="AF118" s="985"/>
      <c r="AG118" s="985"/>
      <c r="AH118" s="985"/>
    </row>
    <row r="119" spans="1:34" s="161" customFormat="1" ht="18" x14ac:dyDescent="0.3">
      <c r="A119" s="307"/>
      <c r="B119" s="215" t="s">
        <v>463</v>
      </c>
      <c r="C119" s="212" t="s">
        <v>16</v>
      </c>
      <c r="D119" s="212" t="s">
        <v>19</v>
      </c>
      <c r="E119" s="212">
        <v>2013</v>
      </c>
      <c r="F119" s="213" t="s">
        <v>462</v>
      </c>
      <c r="G119" s="213" t="s">
        <v>461</v>
      </c>
      <c r="H119" s="212" t="s">
        <v>368</v>
      </c>
      <c r="I119" s="214" t="s">
        <v>460</v>
      </c>
      <c r="J119" s="986">
        <v>176</v>
      </c>
      <c r="K119" s="987">
        <v>179</v>
      </c>
      <c r="L119" s="987">
        <v>210</v>
      </c>
      <c r="M119" s="987">
        <v>26</v>
      </c>
      <c r="N119" s="987">
        <v>8.5</v>
      </c>
      <c r="O119" s="988">
        <v>8</v>
      </c>
      <c r="P119" s="989">
        <v>85</v>
      </c>
      <c r="Q119" s="990">
        <v>80</v>
      </c>
      <c r="R119" s="990">
        <v>85</v>
      </c>
      <c r="S119" s="990">
        <v>85</v>
      </c>
      <c r="T119" s="991">
        <v>85</v>
      </c>
      <c r="U119" s="989">
        <v>80</v>
      </c>
      <c r="V119" s="990">
        <v>80</v>
      </c>
      <c r="W119" s="990">
        <v>80</v>
      </c>
      <c r="X119" s="990">
        <v>80</v>
      </c>
      <c r="Y119" s="991">
        <v>80</v>
      </c>
      <c r="Z119" s="989">
        <v>85</v>
      </c>
      <c r="AA119" s="990">
        <v>80</v>
      </c>
      <c r="AB119" s="990">
        <v>80</v>
      </c>
      <c r="AC119" s="990">
        <v>80</v>
      </c>
      <c r="AD119" s="991">
        <v>80</v>
      </c>
      <c r="AE119" s="984">
        <f>SUM(P119:AD119)</f>
        <v>1225</v>
      </c>
      <c r="AF119" s="985">
        <f>SUM(P119:T119)/5</f>
        <v>84</v>
      </c>
      <c r="AG119" s="985">
        <f>SUM(U119:Y119)/5</f>
        <v>80</v>
      </c>
      <c r="AH119" s="985">
        <f>SUM(Z119:AD119)/5</f>
        <v>81</v>
      </c>
    </row>
    <row r="120" spans="1:34" s="161" customFormat="1" ht="21" x14ac:dyDescent="0.3">
      <c r="A120" s="996"/>
      <c r="B120" s="600" t="s">
        <v>65</v>
      </c>
      <c r="C120" s="601"/>
      <c r="D120" s="601"/>
      <c r="E120" s="601"/>
      <c r="F120" s="601"/>
      <c r="G120" s="601"/>
      <c r="H120" s="601"/>
      <c r="I120" s="602"/>
      <c r="J120" s="986"/>
      <c r="K120" s="987"/>
      <c r="L120" s="987"/>
      <c r="M120" s="987"/>
      <c r="N120" s="987"/>
      <c r="O120" s="988"/>
      <c r="P120" s="989"/>
      <c r="Q120" s="990"/>
      <c r="R120" s="990"/>
      <c r="S120" s="990"/>
      <c r="T120" s="991"/>
      <c r="U120" s="989"/>
      <c r="V120" s="990"/>
      <c r="W120" s="990"/>
      <c r="X120" s="990"/>
      <c r="Y120" s="991" t="s">
        <v>37</v>
      </c>
      <c r="Z120" s="989"/>
      <c r="AA120" s="990"/>
      <c r="AB120" s="990"/>
      <c r="AC120" s="990"/>
      <c r="AD120" s="991"/>
      <c r="AE120" s="984"/>
      <c r="AF120" s="985"/>
      <c r="AG120" s="985"/>
      <c r="AH120" s="985"/>
    </row>
    <row r="121" spans="1:34" s="161" customFormat="1" ht="18" x14ac:dyDescent="0.3">
      <c r="A121" s="307"/>
      <c r="B121" s="215" t="s">
        <v>459</v>
      </c>
      <c r="C121" s="212" t="s">
        <v>15</v>
      </c>
      <c r="D121" s="212" t="s">
        <v>10</v>
      </c>
      <c r="E121" s="212">
        <v>2014</v>
      </c>
      <c r="F121" s="213" t="s">
        <v>458</v>
      </c>
      <c r="G121" s="213" t="s">
        <v>457</v>
      </c>
      <c r="H121" s="212" t="s">
        <v>456</v>
      </c>
      <c r="I121" s="214"/>
      <c r="J121" s="986"/>
      <c r="K121" s="987"/>
      <c r="L121" s="987"/>
      <c r="M121" s="987"/>
      <c r="N121" s="987"/>
      <c r="O121" s="988"/>
      <c r="P121" s="989">
        <v>85</v>
      </c>
      <c r="Q121" s="990">
        <v>85</v>
      </c>
      <c r="R121" s="990">
        <v>85</v>
      </c>
      <c r="S121" s="990">
        <v>85</v>
      </c>
      <c r="T121" s="991">
        <v>80</v>
      </c>
      <c r="U121" s="989">
        <v>80</v>
      </c>
      <c r="V121" s="990">
        <v>80</v>
      </c>
      <c r="W121" s="990">
        <v>85</v>
      </c>
      <c r="X121" s="990">
        <v>80</v>
      </c>
      <c r="Y121" s="991">
        <v>80</v>
      </c>
      <c r="Z121" s="989">
        <v>80</v>
      </c>
      <c r="AA121" s="990">
        <v>85</v>
      </c>
      <c r="AB121" s="990">
        <v>85</v>
      </c>
      <c r="AC121" s="990">
        <v>85</v>
      </c>
      <c r="AD121" s="991">
        <v>80</v>
      </c>
      <c r="AE121" s="984">
        <f>SUM(P121:AD121)</f>
        <v>1240</v>
      </c>
      <c r="AF121" s="985">
        <f>SUM(P121:T121)/5</f>
        <v>84</v>
      </c>
      <c r="AG121" s="985">
        <f>SUM(U121:Y121)/5</f>
        <v>81</v>
      </c>
      <c r="AH121" s="985">
        <f>SUM(Z121:AD121)/5</f>
        <v>83</v>
      </c>
    </row>
    <row r="122" spans="1:34" s="161" customFormat="1" ht="18" x14ac:dyDescent="0.3">
      <c r="A122" s="307"/>
      <c r="B122" s="215" t="s">
        <v>455</v>
      </c>
      <c r="C122" s="212" t="s">
        <v>15</v>
      </c>
      <c r="D122" s="212" t="s">
        <v>25</v>
      </c>
      <c r="E122" s="212">
        <v>2016</v>
      </c>
      <c r="F122" s="213" t="s">
        <v>454</v>
      </c>
      <c r="G122" s="213" t="s">
        <v>453</v>
      </c>
      <c r="H122" s="212" t="s">
        <v>452</v>
      </c>
      <c r="I122" s="214"/>
      <c r="J122" s="986"/>
      <c r="K122" s="987"/>
      <c r="L122" s="987"/>
      <c r="M122" s="987"/>
      <c r="N122" s="987"/>
      <c r="O122" s="988"/>
      <c r="P122" s="989">
        <v>80</v>
      </c>
      <c r="Q122" s="990">
        <v>80</v>
      </c>
      <c r="R122" s="990">
        <v>80</v>
      </c>
      <c r="S122" s="990">
        <v>80</v>
      </c>
      <c r="T122" s="991">
        <v>70</v>
      </c>
      <c r="U122" s="989">
        <v>80</v>
      </c>
      <c r="V122" s="990">
        <v>80</v>
      </c>
      <c r="W122" s="990">
        <v>80</v>
      </c>
      <c r="X122" s="990">
        <v>80</v>
      </c>
      <c r="Y122" s="991">
        <v>75</v>
      </c>
      <c r="Z122" s="989">
        <v>85</v>
      </c>
      <c r="AA122" s="990">
        <v>90</v>
      </c>
      <c r="AB122" s="990">
        <v>85</v>
      </c>
      <c r="AC122" s="990">
        <v>85</v>
      </c>
      <c r="AD122" s="991">
        <v>85</v>
      </c>
      <c r="AE122" s="984">
        <f>SUM(P122:AD122)</f>
        <v>1215</v>
      </c>
      <c r="AF122" s="985">
        <f>SUM(P122:T122)/5</f>
        <v>78</v>
      </c>
      <c r="AG122" s="985">
        <f>SUM(U122:Y122)/5</f>
        <v>79</v>
      </c>
      <c r="AH122" s="985">
        <f>SUM(Z122:AD122)/5</f>
        <v>86</v>
      </c>
    </row>
    <row r="123" spans="1:34" s="161" customFormat="1" ht="26.4" thickBot="1" x14ac:dyDescent="0.35">
      <c r="A123" s="547"/>
      <c r="B123" s="682" t="s">
        <v>535</v>
      </c>
      <c r="C123" s="682"/>
      <c r="D123" s="682"/>
      <c r="E123" s="682"/>
      <c r="F123" s="682"/>
      <c r="G123" s="682"/>
      <c r="H123" s="682"/>
      <c r="I123" s="682"/>
      <c r="J123" s="547"/>
      <c r="K123" s="547"/>
      <c r="L123" s="547"/>
      <c r="M123" s="547"/>
      <c r="N123" s="547"/>
      <c r="O123" s="547"/>
      <c r="P123" s="547"/>
    </row>
    <row r="124" spans="1:34" s="161" customFormat="1" ht="16.2" thickBot="1" x14ac:dyDescent="0.35">
      <c r="A124" s="400" t="s">
        <v>150</v>
      </c>
      <c r="B124" s="402" t="s">
        <v>0</v>
      </c>
      <c r="C124" s="404" t="s">
        <v>1</v>
      </c>
      <c r="D124" s="396" t="s">
        <v>2</v>
      </c>
      <c r="E124" s="396" t="s">
        <v>3</v>
      </c>
      <c r="F124" s="396" t="s">
        <v>4</v>
      </c>
      <c r="G124" s="396" t="s">
        <v>5</v>
      </c>
      <c r="H124" s="396" t="s">
        <v>6</v>
      </c>
      <c r="I124" s="396" t="s">
        <v>7</v>
      </c>
      <c r="J124" s="398" t="s">
        <v>164</v>
      </c>
      <c r="K124" s="399"/>
      <c r="L124" s="399"/>
      <c r="M124" s="1018" t="s">
        <v>162</v>
      </c>
      <c r="N124" s="1019"/>
      <c r="O124" s="1019"/>
      <c r="P124" s="1019"/>
    </row>
    <row r="125" spans="1:34" s="161" customFormat="1" ht="58.2" thickBot="1" x14ac:dyDescent="0.35">
      <c r="A125" s="401"/>
      <c r="B125" s="403"/>
      <c r="C125" s="405"/>
      <c r="D125" s="403"/>
      <c r="E125" s="397"/>
      <c r="F125" s="397"/>
      <c r="G125" s="397"/>
      <c r="H125" s="397"/>
      <c r="I125" s="397"/>
      <c r="J125" s="265" t="s">
        <v>145</v>
      </c>
      <c r="K125" s="266" t="s">
        <v>143</v>
      </c>
      <c r="L125" s="267" t="s">
        <v>142</v>
      </c>
      <c r="M125" s="265" t="s">
        <v>534</v>
      </c>
      <c r="N125" s="266" t="s">
        <v>179</v>
      </c>
      <c r="O125" s="266" t="s">
        <v>533</v>
      </c>
      <c r="P125" s="1020" t="s">
        <v>532</v>
      </c>
    </row>
    <row r="126" spans="1:34" s="161" customFormat="1" ht="21" x14ac:dyDescent="0.3">
      <c r="A126" s="268"/>
      <c r="B126" s="1021" t="s">
        <v>529</v>
      </c>
      <c r="C126" s="269"/>
      <c r="D126" s="269"/>
      <c r="E126" s="269"/>
      <c r="F126" s="270"/>
      <c r="G126" s="270"/>
      <c r="H126" s="269"/>
      <c r="I126" s="269"/>
      <c r="J126" s="274"/>
      <c r="K126" s="275"/>
      <c r="L126" s="276"/>
      <c r="M126" s="1022"/>
      <c r="N126" s="275"/>
      <c r="O126" s="1023"/>
      <c r="P126" s="1023"/>
    </row>
    <row r="127" spans="1:34" s="161" customFormat="1" ht="21" x14ac:dyDescent="0.3">
      <c r="A127" s="268"/>
      <c r="B127" s="273" t="s">
        <v>528</v>
      </c>
      <c r="C127" s="269" t="s">
        <v>16</v>
      </c>
      <c r="D127" s="269" t="s">
        <v>136</v>
      </c>
      <c r="E127" s="269">
        <v>2010</v>
      </c>
      <c r="F127" s="270" t="s">
        <v>527</v>
      </c>
      <c r="G127" s="270" t="s">
        <v>526</v>
      </c>
      <c r="H127" s="269" t="s">
        <v>506</v>
      </c>
      <c r="I127" s="269" t="s">
        <v>525</v>
      </c>
      <c r="J127" s="271">
        <v>162</v>
      </c>
      <c r="K127" s="270">
        <v>191</v>
      </c>
      <c r="L127" s="272">
        <v>21</v>
      </c>
      <c r="M127" s="271">
        <v>9</v>
      </c>
      <c r="N127" s="270">
        <v>8</v>
      </c>
      <c r="O127" s="1024">
        <v>10</v>
      </c>
      <c r="P127" s="1025">
        <v>8</v>
      </c>
    </row>
    <row r="128" spans="1:34" s="161" customFormat="1" ht="21" x14ac:dyDescent="0.3">
      <c r="A128" s="268"/>
      <c r="B128" s="273" t="s">
        <v>135</v>
      </c>
      <c r="C128" s="269" t="s">
        <v>15</v>
      </c>
      <c r="D128" s="269" t="s">
        <v>28</v>
      </c>
      <c r="E128" s="269">
        <v>2012</v>
      </c>
      <c r="F128" s="270" t="s">
        <v>134</v>
      </c>
      <c r="G128" s="270" t="s">
        <v>133</v>
      </c>
      <c r="H128" s="269" t="s">
        <v>132</v>
      </c>
      <c r="I128" s="269" t="s">
        <v>66</v>
      </c>
      <c r="J128" s="271">
        <v>163</v>
      </c>
      <c r="K128" s="270">
        <v>190</v>
      </c>
      <c r="L128" s="272">
        <v>20.5</v>
      </c>
      <c r="M128" s="271">
        <v>10</v>
      </c>
      <c r="N128" s="270">
        <v>10</v>
      </c>
      <c r="O128" s="1024"/>
      <c r="P128" s="1025"/>
    </row>
    <row r="129" spans="1:24" s="161" customFormat="1" ht="21" x14ac:dyDescent="0.3">
      <c r="A129" s="268"/>
      <c r="B129" s="273" t="s">
        <v>524</v>
      </c>
      <c r="C129" s="269" t="s">
        <v>15</v>
      </c>
      <c r="D129" s="269" t="s">
        <v>14</v>
      </c>
      <c r="E129" s="269">
        <v>2015</v>
      </c>
      <c r="F129" s="270" t="s">
        <v>523</v>
      </c>
      <c r="G129" s="270" t="s">
        <v>522</v>
      </c>
      <c r="H129" s="269" t="s">
        <v>501</v>
      </c>
      <c r="I129" s="269" t="s">
        <v>521</v>
      </c>
      <c r="J129" s="271">
        <v>170</v>
      </c>
      <c r="K129" s="270">
        <v>185</v>
      </c>
      <c r="L129" s="272">
        <v>21</v>
      </c>
      <c r="M129" s="271">
        <v>9</v>
      </c>
      <c r="N129" s="270">
        <v>9</v>
      </c>
      <c r="O129" s="1024">
        <v>10</v>
      </c>
      <c r="P129" s="1025">
        <v>9</v>
      </c>
    </row>
    <row r="130" spans="1:24" s="161" customFormat="1" ht="21" x14ac:dyDescent="0.3">
      <c r="A130" s="268"/>
      <c r="B130" s="273" t="s">
        <v>520</v>
      </c>
      <c r="C130" s="269" t="s">
        <v>15</v>
      </c>
      <c r="D130" s="269" t="s">
        <v>136</v>
      </c>
      <c r="E130" s="269">
        <v>2014</v>
      </c>
      <c r="F130" s="270" t="s">
        <v>519</v>
      </c>
      <c r="G130" s="270" t="s">
        <v>518</v>
      </c>
      <c r="H130" s="269" t="s">
        <v>132</v>
      </c>
      <c r="I130" s="269"/>
      <c r="J130" s="271">
        <v>169</v>
      </c>
      <c r="K130" s="270">
        <v>192</v>
      </c>
      <c r="L130" s="272">
        <v>21</v>
      </c>
      <c r="M130" s="271">
        <v>8</v>
      </c>
      <c r="N130" s="270">
        <v>9</v>
      </c>
      <c r="O130" s="1024">
        <v>10</v>
      </c>
      <c r="P130" s="1025">
        <v>8</v>
      </c>
    </row>
    <row r="131" spans="1:24" s="161" customFormat="1" ht="21" x14ac:dyDescent="0.3">
      <c r="A131" s="268"/>
      <c r="B131" s="1021" t="s">
        <v>517</v>
      </c>
      <c r="C131" s="269"/>
      <c r="D131" s="269"/>
      <c r="E131" s="269"/>
      <c r="F131" s="270"/>
      <c r="G131" s="270"/>
      <c r="H131" s="269"/>
      <c r="I131" s="269"/>
      <c r="J131" s="271"/>
      <c r="K131" s="270"/>
      <c r="L131" s="272"/>
      <c r="M131" s="271"/>
      <c r="N131" s="270"/>
      <c r="O131" s="1024"/>
      <c r="P131" s="1025"/>
    </row>
    <row r="132" spans="1:24" s="161" customFormat="1" ht="21" x14ac:dyDescent="0.3">
      <c r="A132" s="268"/>
      <c r="B132" s="273" t="s">
        <v>516</v>
      </c>
      <c r="C132" s="269" t="s">
        <v>15</v>
      </c>
      <c r="D132" s="269" t="s">
        <v>131</v>
      </c>
      <c r="E132" s="269">
        <v>2017</v>
      </c>
      <c r="F132" s="270" t="s">
        <v>515</v>
      </c>
      <c r="G132" s="270" t="s">
        <v>514</v>
      </c>
      <c r="H132" s="269" t="s">
        <v>513</v>
      </c>
      <c r="I132" s="269" t="s">
        <v>510</v>
      </c>
      <c r="J132" s="271">
        <v>150</v>
      </c>
      <c r="K132" s="270">
        <v>165</v>
      </c>
      <c r="L132" s="272">
        <v>19</v>
      </c>
      <c r="M132" s="271">
        <v>10</v>
      </c>
      <c r="N132" s="270">
        <v>9</v>
      </c>
      <c r="O132" s="1024">
        <v>10</v>
      </c>
      <c r="P132" s="1025">
        <v>9</v>
      </c>
    </row>
    <row r="133" spans="1:24" s="161" customFormat="1" ht="21" x14ac:dyDescent="0.3">
      <c r="A133" s="268"/>
      <c r="B133" s="273" t="s">
        <v>223</v>
      </c>
      <c r="C133" s="269" t="s">
        <v>16</v>
      </c>
      <c r="D133" s="269" t="s">
        <v>14</v>
      </c>
      <c r="E133" s="269">
        <v>2005</v>
      </c>
      <c r="F133" s="270" t="s">
        <v>512</v>
      </c>
      <c r="G133" s="270" t="s">
        <v>511</v>
      </c>
      <c r="H133" s="269" t="s">
        <v>130</v>
      </c>
      <c r="I133" s="269" t="s">
        <v>510</v>
      </c>
      <c r="J133" s="271">
        <v>162</v>
      </c>
      <c r="K133" s="270">
        <v>201</v>
      </c>
      <c r="L133" s="272">
        <v>20</v>
      </c>
      <c r="M133" s="271">
        <v>8</v>
      </c>
      <c r="N133" s="270">
        <v>9</v>
      </c>
      <c r="O133" s="1024">
        <v>10</v>
      </c>
      <c r="P133" s="1025">
        <v>8</v>
      </c>
    </row>
    <row r="134" spans="1:24" s="161" customFormat="1" ht="21" x14ac:dyDescent="0.3">
      <c r="A134" s="268"/>
      <c r="B134" s="273" t="s">
        <v>509</v>
      </c>
      <c r="C134" s="269" t="s">
        <v>15</v>
      </c>
      <c r="D134" s="269" t="s">
        <v>131</v>
      </c>
      <c r="E134" s="269">
        <v>2013</v>
      </c>
      <c r="F134" s="270" t="s">
        <v>508</v>
      </c>
      <c r="G134" s="270" t="s">
        <v>507</v>
      </c>
      <c r="H134" s="269" t="s">
        <v>506</v>
      </c>
      <c r="I134" s="269" t="s">
        <v>505</v>
      </c>
      <c r="J134" s="271">
        <v>164</v>
      </c>
      <c r="K134" s="270">
        <v>195</v>
      </c>
      <c r="L134" s="272">
        <v>20</v>
      </c>
      <c r="M134" s="271">
        <v>9</v>
      </c>
      <c r="N134" s="270">
        <v>10</v>
      </c>
      <c r="O134" s="1024">
        <v>10</v>
      </c>
      <c r="P134" s="1025">
        <v>9</v>
      </c>
    </row>
    <row r="135" spans="1:24" s="161" customFormat="1" ht="21" x14ac:dyDescent="0.3">
      <c r="A135" s="268"/>
      <c r="B135" s="273" t="s">
        <v>504</v>
      </c>
      <c r="C135" s="269" t="s">
        <v>15</v>
      </c>
      <c r="D135" s="269" t="s">
        <v>14</v>
      </c>
      <c r="E135" s="269">
        <v>2015</v>
      </c>
      <c r="F135" s="270" t="s">
        <v>503</v>
      </c>
      <c r="G135" s="270" t="s">
        <v>502</v>
      </c>
      <c r="H135" s="269" t="s">
        <v>501</v>
      </c>
      <c r="I135" s="269" t="s">
        <v>501</v>
      </c>
      <c r="J135" s="271">
        <v>171</v>
      </c>
      <c r="K135" s="270">
        <v>192</v>
      </c>
      <c r="L135" s="272">
        <v>20.5</v>
      </c>
      <c r="M135" s="271">
        <v>9</v>
      </c>
      <c r="N135" s="270">
        <v>8</v>
      </c>
      <c r="O135" s="1024">
        <v>10</v>
      </c>
      <c r="P135" s="1025">
        <v>8</v>
      </c>
    </row>
    <row r="136" spans="1:24" s="161" customFormat="1" ht="21" x14ac:dyDescent="0.3">
      <c r="A136" s="268"/>
      <c r="B136" s="273" t="s">
        <v>500</v>
      </c>
      <c r="C136" s="269" t="s">
        <v>15</v>
      </c>
      <c r="D136" s="269" t="s">
        <v>24</v>
      </c>
      <c r="E136" s="269">
        <v>2015</v>
      </c>
      <c r="F136" s="270" t="s">
        <v>499</v>
      </c>
      <c r="G136" s="270" t="s">
        <v>498</v>
      </c>
      <c r="H136" s="269" t="s">
        <v>497</v>
      </c>
      <c r="I136" s="269" t="s">
        <v>496</v>
      </c>
      <c r="J136" s="271">
        <v>158</v>
      </c>
      <c r="K136" s="270">
        <v>178</v>
      </c>
      <c r="L136" s="272">
        <v>19.5</v>
      </c>
      <c r="M136" s="271">
        <v>8</v>
      </c>
      <c r="N136" s="270">
        <v>9</v>
      </c>
      <c r="O136" s="1024">
        <v>10</v>
      </c>
      <c r="P136" s="1025">
        <v>8</v>
      </c>
    </row>
    <row r="137" spans="1:24" s="161" customFormat="1" ht="26.4" thickBot="1" x14ac:dyDescent="0.35">
      <c r="A137" s="682" t="s">
        <v>576</v>
      </c>
      <c r="B137" s="682"/>
      <c r="C137" s="682"/>
      <c r="D137" s="682"/>
      <c r="E137" s="682"/>
      <c r="F137" s="682"/>
      <c r="G137" s="682"/>
      <c r="H137" s="682"/>
      <c r="I137" s="682"/>
      <c r="J137" s="547"/>
      <c r="K137" s="547"/>
      <c r="L137" s="547"/>
      <c r="M137" s="547"/>
      <c r="N137" s="547"/>
      <c r="O137" s="547"/>
      <c r="P137" s="547"/>
      <c r="Q137" s="547"/>
      <c r="R137" s="547"/>
      <c r="S137" s="547"/>
      <c r="T137" s="547"/>
      <c r="U137" s="547"/>
      <c r="V137" s="547"/>
      <c r="W137" s="547"/>
      <c r="X137" s="547"/>
    </row>
    <row r="138" spans="1:24" s="161" customFormat="1" ht="16.2" thickBot="1" x14ac:dyDescent="0.35">
      <c r="A138" s="370" t="s">
        <v>150</v>
      </c>
      <c r="B138" s="372" t="s">
        <v>0</v>
      </c>
      <c r="C138" s="374" t="s">
        <v>1</v>
      </c>
      <c r="D138" s="376" t="s">
        <v>2</v>
      </c>
      <c r="E138" s="376" t="s">
        <v>3</v>
      </c>
      <c r="F138" s="376" t="s">
        <v>4</v>
      </c>
      <c r="G138" s="376" t="s">
        <v>5</v>
      </c>
      <c r="H138" s="376" t="s">
        <v>6</v>
      </c>
      <c r="I138" s="376" t="s">
        <v>7</v>
      </c>
      <c r="J138" s="381" t="s">
        <v>164</v>
      </c>
      <c r="K138" s="382"/>
      <c r="L138" s="382"/>
      <c r="M138" s="378" t="s">
        <v>163</v>
      </c>
      <c r="N138" s="380" t="s">
        <v>162</v>
      </c>
      <c r="O138" s="380"/>
      <c r="P138" s="380"/>
      <c r="Q138" s="380"/>
      <c r="R138" s="380"/>
      <c r="S138" s="380"/>
      <c r="T138" s="380"/>
      <c r="U138" s="380"/>
      <c r="V138" s="380"/>
      <c r="W138" s="380"/>
      <c r="X138" s="378" t="s">
        <v>161</v>
      </c>
    </row>
    <row r="139" spans="1:24" s="161" customFormat="1" ht="94.2" thickBot="1" x14ac:dyDescent="0.35">
      <c r="A139" s="371"/>
      <c r="B139" s="373"/>
      <c r="C139" s="375"/>
      <c r="D139" s="373"/>
      <c r="E139" s="377"/>
      <c r="F139" s="377"/>
      <c r="G139" s="377"/>
      <c r="H139" s="377"/>
      <c r="I139" s="377"/>
      <c r="J139" s="278" t="s">
        <v>145</v>
      </c>
      <c r="K139" s="279" t="s">
        <v>143</v>
      </c>
      <c r="L139" s="280" t="s">
        <v>142</v>
      </c>
      <c r="M139" s="379"/>
      <c r="N139" s="278" t="s">
        <v>160</v>
      </c>
      <c r="O139" s="279" t="s">
        <v>159</v>
      </c>
      <c r="P139" s="279" t="s">
        <v>158</v>
      </c>
      <c r="Q139" s="279" t="s">
        <v>157</v>
      </c>
      <c r="R139" s="281" t="s">
        <v>156</v>
      </c>
      <c r="S139" s="282" t="s">
        <v>155</v>
      </c>
      <c r="T139" s="278" t="s">
        <v>154</v>
      </c>
      <c r="U139" s="279" t="s">
        <v>153</v>
      </c>
      <c r="V139" s="283" t="s">
        <v>152</v>
      </c>
      <c r="W139" s="284" t="s">
        <v>151</v>
      </c>
      <c r="X139" s="379"/>
    </row>
    <row r="140" spans="1:24" s="161" customFormat="1" ht="21" x14ac:dyDescent="0.3">
      <c r="A140" s="285"/>
      <c r="B140" s="686" t="s">
        <v>574</v>
      </c>
      <c r="C140" s="168"/>
      <c r="D140" s="168"/>
      <c r="E140" s="168"/>
      <c r="F140" s="169"/>
      <c r="G140" s="169"/>
      <c r="H140" s="168"/>
      <c r="I140" s="168"/>
      <c r="J140" s="286"/>
      <c r="K140" s="169"/>
      <c r="L140" s="287"/>
      <c r="M140" s="288"/>
      <c r="N140" s="286"/>
      <c r="O140" s="169"/>
      <c r="P140" s="289"/>
      <c r="Q140" s="289"/>
      <c r="R140" s="289"/>
      <c r="S140" s="290"/>
      <c r="T140" s="291"/>
      <c r="U140" s="289"/>
      <c r="V140" s="292"/>
      <c r="W140" s="293"/>
      <c r="X140" s="294"/>
    </row>
    <row r="141" spans="1:24" s="161" customFormat="1" ht="18" x14ac:dyDescent="0.3">
      <c r="A141" s="285"/>
      <c r="B141" s="167" t="s">
        <v>573</v>
      </c>
      <c r="C141" s="168" t="s">
        <v>20</v>
      </c>
      <c r="D141" s="168" t="s">
        <v>8</v>
      </c>
      <c r="E141" s="168">
        <v>2011</v>
      </c>
      <c r="F141" s="295" t="s">
        <v>572</v>
      </c>
      <c r="G141" s="295" t="s">
        <v>571</v>
      </c>
      <c r="H141" s="168"/>
      <c r="I141" s="168" t="s">
        <v>205</v>
      </c>
      <c r="J141" s="286">
        <v>166</v>
      </c>
      <c r="K141" s="169">
        <v>194</v>
      </c>
      <c r="L141" s="287">
        <v>21.5</v>
      </c>
      <c r="M141" s="288">
        <v>7</v>
      </c>
      <c r="N141" s="286">
        <v>7.5</v>
      </c>
      <c r="O141" s="169">
        <v>7</v>
      </c>
      <c r="P141" s="289">
        <v>7.5</v>
      </c>
      <c r="Q141" s="289">
        <v>7</v>
      </c>
      <c r="R141" s="289">
        <v>8</v>
      </c>
      <c r="S141" s="290">
        <f>SUM(N141:R141)/5</f>
        <v>7.4</v>
      </c>
      <c r="T141" s="291">
        <v>7.5</v>
      </c>
      <c r="U141" s="289">
        <v>8</v>
      </c>
      <c r="V141" s="292">
        <f>SUM(T141:U141)/2</f>
        <v>7.75</v>
      </c>
      <c r="W141" s="293">
        <f>AVERAGE(V141,S141)</f>
        <v>7.5750000000000002</v>
      </c>
      <c r="X141" s="294">
        <f>AVERAGE(M141,W141)</f>
        <v>7.2874999999999996</v>
      </c>
    </row>
    <row r="142" spans="1:24" s="161" customFormat="1" ht="21" x14ac:dyDescent="0.3">
      <c r="A142" s="285"/>
      <c r="B142" s="686" t="s">
        <v>570</v>
      </c>
      <c r="C142" s="168"/>
      <c r="D142" s="168"/>
      <c r="E142" s="168"/>
      <c r="F142" s="169"/>
      <c r="G142" s="169"/>
      <c r="H142" s="168"/>
      <c r="I142" s="168"/>
      <c r="J142" s="286"/>
      <c r="K142" s="169"/>
      <c r="L142" s="287"/>
      <c r="M142" s="288"/>
      <c r="N142" s="286"/>
      <c r="O142" s="169"/>
      <c r="P142" s="289"/>
      <c r="Q142" s="289"/>
      <c r="R142" s="289"/>
      <c r="S142" s="290"/>
      <c r="T142" s="291"/>
      <c r="U142" s="289"/>
      <c r="V142" s="292"/>
      <c r="W142" s="293"/>
      <c r="X142" s="294"/>
    </row>
    <row r="143" spans="1:24" s="161" customFormat="1" ht="18" x14ac:dyDescent="0.3">
      <c r="A143" s="285"/>
      <c r="B143" s="167" t="s">
        <v>569</v>
      </c>
      <c r="C143" s="168" t="s">
        <v>16</v>
      </c>
      <c r="D143" s="168" t="s">
        <v>10</v>
      </c>
      <c r="E143" s="168">
        <v>2015</v>
      </c>
      <c r="F143" s="169" t="s">
        <v>568</v>
      </c>
      <c r="G143" s="169" t="s">
        <v>567</v>
      </c>
      <c r="H143" s="168" t="s">
        <v>64</v>
      </c>
      <c r="I143" s="168" t="s">
        <v>205</v>
      </c>
      <c r="J143" s="286">
        <v>158</v>
      </c>
      <c r="K143" s="169">
        <v>182</v>
      </c>
      <c r="L143" s="287">
        <v>19</v>
      </c>
      <c r="M143" s="288">
        <v>7.8</v>
      </c>
      <c r="N143" s="286">
        <v>7.8</v>
      </c>
      <c r="O143" s="169">
        <v>7.5</v>
      </c>
      <c r="P143" s="289">
        <v>7.8</v>
      </c>
      <c r="Q143" s="289">
        <v>7</v>
      </c>
      <c r="R143" s="289">
        <v>7.8</v>
      </c>
      <c r="S143" s="290">
        <f>SUM(N143:R143)/5</f>
        <v>7.58</v>
      </c>
      <c r="T143" s="291">
        <v>6.8</v>
      </c>
      <c r="U143" s="289">
        <v>7</v>
      </c>
      <c r="V143" s="292">
        <f>SUM(T143:U143)/2</f>
        <v>6.9</v>
      </c>
      <c r="W143" s="293">
        <f>AVERAGE(V143,S143)</f>
        <v>7.24</v>
      </c>
      <c r="X143" s="294">
        <f>AVERAGE(M143,W143)</f>
        <v>7.52</v>
      </c>
    </row>
    <row r="144" spans="1:24" s="161" customFormat="1" ht="18" x14ac:dyDescent="0.3">
      <c r="A144" s="285"/>
      <c r="B144" s="167" t="s">
        <v>566</v>
      </c>
      <c r="C144" s="168" t="s">
        <v>15</v>
      </c>
      <c r="D144" s="168" t="s">
        <v>18</v>
      </c>
      <c r="E144" s="168">
        <v>2012</v>
      </c>
      <c r="F144" s="169" t="s">
        <v>565</v>
      </c>
      <c r="G144" s="169" t="s">
        <v>564</v>
      </c>
      <c r="H144" s="168"/>
      <c r="I144" s="168" t="s">
        <v>563</v>
      </c>
      <c r="J144" s="286">
        <v>161</v>
      </c>
      <c r="K144" s="169">
        <v>192</v>
      </c>
      <c r="L144" s="287">
        <v>21.5</v>
      </c>
      <c r="M144" s="288">
        <v>6.5</v>
      </c>
      <c r="N144" s="286">
        <v>7</v>
      </c>
      <c r="O144" s="169">
        <v>7.5</v>
      </c>
      <c r="P144" s="289">
        <v>7.3</v>
      </c>
      <c r="Q144" s="289">
        <v>7.3</v>
      </c>
      <c r="R144" s="289">
        <v>6.5</v>
      </c>
      <c r="S144" s="290">
        <f>SUM(N144:R144)/5</f>
        <v>7.12</v>
      </c>
      <c r="T144" s="291">
        <v>6</v>
      </c>
      <c r="U144" s="289">
        <v>7</v>
      </c>
      <c r="V144" s="292">
        <f>SUM(T144:U144)/2</f>
        <v>6.5</v>
      </c>
      <c r="W144" s="293">
        <f>AVERAGE(V144,S144)</f>
        <v>6.8100000000000005</v>
      </c>
      <c r="X144" s="294">
        <f>AVERAGE(M144,W144)</f>
        <v>6.6550000000000002</v>
      </c>
    </row>
    <row r="145" spans="1:24" s="161" customFormat="1" ht="21" x14ac:dyDescent="0.3">
      <c r="A145" s="285"/>
      <c r="B145" s="686" t="s">
        <v>562</v>
      </c>
      <c r="C145" s="168"/>
      <c r="D145" s="168"/>
      <c r="E145" s="168"/>
      <c r="F145" s="169"/>
      <c r="G145" s="169"/>
      <c r="H145" s="168" t="s">
        <v>37</v>
      </c>
      <c r="I145" s="168"/>
      <c r="J145" s="286"/>
      <c r="K145" s="169"/>
      <c r="L145" s="287"/>
      <c r="M145" s="288"/>
      <c r="N145" s="286"/>
      <c r="O145" s="169"/>
      <c r="P145" s="289"/>
      <c r="Q145" s="289"/>
      <c r="R145" s="289"/>
      <c r="S145" s="290"/>
      <c r="T145" s="291"/>
      <c r="U145" s="289"/>
      <c r="V145" s="292"/>
      <c r="W145" s="293"/>
      <c r="X145" s="294"/>
    </row>
    <row r="146" spans="1:24" s="161" customFormat="1" ht="18" x14ac:dyDescent="0.3">
      <c r="A146" s="285"/>
      <c r="B146" s="167" t="s">
        <v>561</v>
      </c>
      <c r="C146" s="168" t="s">
        <v>16</v>
      </c>
      <c r="D146" s="168" t="s">
        <v>14</v>
      </c>
      <c r="E146" s="168">
        <v>2013</v>
      </c>
      <c r="F146" s="169" t="s">
        <v>560</v>
      </c>
      <c r="G146" s="169" t="s">
        <v>559</v>
      </c>
      <c r="H146" s="168" t="s">
        <v>558</v>
      </c>
      <c r="I146" s="168" t="s">
        <v>557</v>
      </c>
      <c r="J146" s="286">
        <v>165</v>
      </c>
      <c r="K146" s="169">
        <v>189</v>
      </c>
      <c r="L146" s="287">
        <v>21</v>
      </c>
      <c r="M146" s="288">
        <v>8</v>
      </c>
      <c r="N146" s="286">
        <v>7.5</v>
      </c>
      <c r="O146" s="169">
        <v>8</v>
      </c>
      <c r="P146" s="289">
        <v>8</v>
      </c>
      <c r="Q146" s="289">
        <v>7</v>
      </c>
      <c r="R146" s="289">
        <v>8</v>
      </c>
      <c r="S146" s="290">
        <f>SUM(N146:R146)/5</f>
        <v>7.7</v>
      </c>
      <c r="T146" s="291">
        <v>7.5</v>
      </c>
      <c r="U146" s="289">
        <v>7.5</v>
      </c>
      <c r="V146" s="292">
        <f>SUM(T146:U146)/2</f>
        <v>7.5</v>
      </c>
      <c r="W146" s="293">
        <f>AVERAGE(V146,S146)</f>
        <v>7.6</v>
      </c>
      <c r="X146" s="294">
        <f>AVERAGE(M146,W146)</f>
        <v>7.8</v>
      </c>
    </row>
    <row r="147" spans="1:24" s="161" customFormat="1" ht="18" x14ac:dyDescent="0.3">
      <c r="A147" s="285"/>
      <c r="B147" s="167" t="s">
        <v>556</v>
      </c>
      <c r="C147" s="168" t="s">
        <v>16</v>
      </c>
      <c r="D147" s="168" t="s">
        <v>28</v>
      </c>
      <c r="E147" s="168">
        <v>2002</v>
      </c>
      <c r="F147" s="295" t="s">
        <v>555</v>
      </c>
      <c r="G147" s="295" t="s">
        <v>554</v>
      </c>
      <c r="H147" s="168" t="s">
        <v>553</v>
      </c>
      <c r="I147" s="168" t="s">
        <v>205</v>
      </c>
      <c r="J147" s="286"/>
      <c r="K147" s="169"/>
      <c r="L147" s="287"/>
      <c r="M147" s="288">
        <v>7.3</v>
      </c>
      <c r="N147" s="286">
        <v>8</v>
      </c>
      <c r="O147" s="169">
        <v>7</v>
      </c>
      <c r="P147" s="289">
        <v>7.5</v>
      </c>
      <c r="Q147" s="289">
        <v>6.3</v>
      </c>
      <c r="R147" s="289">
        <v>6.3</v>
      </c>
      <c r="S147" s="290">
        <f>SUM(N147:R147)/5</f>
        <v>7.0200000000000005</v>
      </c>
      <c r="T147" s="291">
        <v>6.5</v>
      </c>
      <c r="U147" s="289">
        <v>6.5</v>
      </c>
      <c r="V147" s="292">
        <f>SUM(T147:U147)/2</f>
        <v>6.5</v>
      </c>
      <c r="W147" s="293">
        <f>AVERAGE(V147,S147)</f>
        <v>6.76</v>
      </c>
      <c r="X147" s="294">
        <f>AVERAGE(M147,W147)</f>
        <v>7.0299999999999994</v>
      </c>
    </row>
    <row r="148" spans="1:24" s="161" customFormat="1" ht="18" x14ac:dyDescent="0.3">
      <c r="A148" s="285"/>
      <c r="B148" s="167" t="s">
        <v>552</v>
      </c>
      <c r="C148" s="168" t="s">
        <v>16</v>
      </c>
      <c r="D148" s="168" t="s">
        <v>18</v>
      </c>
      <c r="E148" s="168">
        <v>2006</v>
      </c>
      <c r="F148" s="295" t="s">
        <v>551</v>
      </c>
      <c r="G148" s="295" t="s">
        <v>550</v>
      </c>
      <c r="H148" s="168" t="s">
        <v>549</v>
      </c>
      <c r="I148" s="168" t="s">
        <v>548</v>
      </c>
      <c r="J148" s="286"/>
      <c r="K148" s="169"/>
      <c r="L148" s="287"/>
      <c r="M148" s="288">
        <v>7</v>
      </c>
      <c r="N148" s="286">
        <v>8</v>
      </c>
      <c r="O148" s="169">
        <v>7.5</v>
      </c>
      <c r="P148" s="289">
        <v>8</v>
      </c>
      <c r="Q148" s="289">
        <v>6.5</v>
      </c>
      <c r="R148" s="289">
        <v>7</v>
      </c>
      <c r="S148" s="290">
        <f>SUM(N148:R148)/5</f>
        <v>7.4</v>
      </c>
      <c r="T148" s="291">
        <v>7</v>
      </c>
      <c r="U148" s="289">
        <v>7</v>
      </c>
      <c r="V148" s="292">
        <f>SUM(T148:U148)/2</f>
        <v>7</v>
      </c>
      <c r="W148" s="293">
        <f>AVERAGE(V148,S148)</f>
        <v>7.2</v>
      </c>
      <c r="X148" s="294">
        <f>AVERAGE(M148,W148)</f>
        <v>7.1</v>
      </c>
    </row>
    <row r="149" spans="1:24" s="161" customFormat="1" ht="18" x14ac:dyDescent="0.3">
      <c r="A149" s="285"/>
      <c r="B149" s="167" t="s">
        <v>547</v>
      </c>
      <c r="C149" s="168" t="s">
        <v>15</v>
      </c>
      <c r="D149" s="168" t="s">
        <v>19</v>
      </c>
      <c r="E149" s="168">
        <v>2015</v>
      </c>
      <c r="F149" s="295" t="s">
        <v>546</v>
      </c>
      <c r="G149" s="295" t="s">
        <v>545</v>
      </c>
      <c r="H149" s="168" t="s">
        <v>544</v>
      </c>
      <c r="I149" s="168" t="s">
        <v>543</v>
      </c>
      <c r="J149" s="286"/>
      <c r="K149" s="169"/>
      <c r="L149" s="287"/>
      <c r="M149" s="288">
        <v>7</v>
      </c>
      <c r="N149" s="286">
        <v>7</v>
      </c>
      <c r="O149" s="169">
        <v>7.5</v>
      </c>
      <c r="P149" s="289">
        <v>8</v>
      </c>
      <c r="Q149" s="289">
        <v>6.5</v>
      </c>
      <c r="R149" s="289">
        <v>6</v>
      </c>
      <c r="S149" s="290">
        <f>SUM(N149:R149)/5</f>
        <v>7</v>
      </c>
      <c r="T149" s="291">
        <v>6</v>
      </c>
      <c r="U149" s="289">
        <v>7.5</v>
      </c>
      <c r="V149" s="292">
        <f>SUM(T149:U149)/2</f>
        <v>6.75</v>
      </c>
      <c r="W149" s="293">
        <f>AVERAGE(V149,S149)</f>
        <v>6.875</v>
      </c>
      <c r="X149" s="294">
        <f>AVERAGE(M149,W149)</f>
        <v>6.9375</v>
      </c>
    </row>
    <row r="150" spans="1:24" s="161" customFormat="1" ht="21" x14ac:dyDescent="0.3">
      <c r="A150" s="285"/>
      <c r="B150" s="1046" t="s">
        <v>542</v>
      </c>
      <c r="C150" s="297"/>
      <c r="D150" s="297"/>
      <c r="E150" s="297"/>
      <c r="F150" s="298"/>
      <c r="G150" s="298"/>
      <c r="H150" s="297"/>
      <c r="I150" s="297"/>
      <c r="J150" s="299"/>
      <c r="K150" s="298"/>
      <c r="L150" s="300"/>
      <c r="M150" s="301"/>
      <c r="N150" s="299"/>
      <c r="O150" s="298"/>
      <c r="P150" s="302"/>
      <c r="Q150" s="302"/>
      <c r="R150" s="302"/>
      <c r="S150" s="290"/>
      <c r="T150" s="303"/>
      <c r="U150" s="302"/>
      <c r="V150" s="292"/>
      <c r="W150" s="293"/>
      <c r="X150" s="294"/>
    </row>
    <row r="151" spans="1:24" s="161" customFormat="1" ht="18" x14ac:dyDescent="0.3">
      <c r="A151" s="285"/>
      <c r="B151" s="296" t="s">
        <v>541</v>
      </c>
      <c r="C151" s="297" t="s">
        <v>16</v>
      </c>
      <c r="D151" s="297" t="s">
        <v>10</v>
      </c>
      <c r="E151" s="297">
        <v>2007</v>
      </c>
      <c r="F151" s="298" t="s">
        <v>540</v>
      </c>
      <c r="G151" s="298" t="s">
        <v>539</v>
      </c>
      <c r="H151" s="297" t="s">
        <v>538</v>
      </c>
      <c r="I151" s="297" t="s">
        <v>537</v>
      </c>
      <c r="J151" s="299">
        <v>168</v>
      </c>
      <c r="K151" s="298">
        <v>201</v>
      </c>
      <c r="L151" s="300">
        <v>22.5</v>
      </c>
      <c r="M151" s="301">
        <v>7</v>
      </c>
      <c r="N151" s="299">
        <v>7</v>
      </c>
      <c r="O151" s="298">
        <v>7</v>
      </c>
      <c r="P151" s="302">
        <v>7.8</v>
      </c>
      <c r="Q151" s="302">
        <v>7</v>
      </c>
      <c r="R151" s="302">
        <v>7.8</v>
      </c>
      <c r="S151" s="290">
        <f>SUM(N151:R151)/5</f>
        <v>7.32</v>
      </c>
      <c r="T151" s="303">
        <v>7.5</v>
      </c>
      <c r="U151" s="302">
        <v>6.5</v>
      </c>
      <c r="V151" s="292">
        <f>SUM(T151:U151)/2</f>
        <v>7</v>
      </c>
      <c r="W151" s="293">
        <f>AVERAGE(V151,S151)</f>
        <v>7.16</v>
      </c>
      <c r="X151" s="294">
        <f>AVERAGE(M151,W151)</f>
        <v>7.08</v>
      </c>
    </row>
    <row r="152" spans="1:24" s="161" customFormat="1" ht="26.4" thickBot="1" x14ac:dyDescent="0.35">
      <c r="A152" s="547"/>
      <c r="B152" s="682" t="s">
        <v>585</v>
      </c>
      <c r="C152" s="682"/>
      <c r="D152" s="682"/>
      <c r="E152" s="682"/>
      <c r="F152" s="682"/>
      <c r="G152" s="682"/>
      <c r="H152" s="682"/>
      <c r="I152" s="682"/>
      <c r="J152" s="547"/>
      <c r="K152" s="547"/>
      <c r="L152" s="547"/>
      <c r="M152" s="547"/>
      <c r="N152" s="547"/>
      <c r="O152" s="547"/>
      <c r="P152" s="547"/>
      <c r="Q152" s="547"/>
      <c r="R152" s="547"/>
      <c r="S152" s="547"/>
      <c r="T152" s="547"/>
      <c r="U152" s="547"/>
    </row>
    <row r="153" spans="1:24" s="161" customFormat="1" ht="16.2" thickBot="1" x14ac:dyDescent="0.35">
      <c r="A153" s="364" t="s">
        <v>150</v>
      </c>
      <c r="B153" s="366" t="s">
        <v>0</v>
      </c>
      <c r="C153" s="368" t="s">
        <v>1</v>
      </c>
      <c r="D153" s="360" t="s">
        <v>2</v>
      </c>
      <c r="E153" s="360" t="s">
        <v>3</v>
      </c>
      <c r="F153" s="360" t="s">
        <v>4</v>
      </c>
      <c r="G153" s="360" t="s">
        <v>5</v>
      </c>
      <c r="H153" s="360" t="s">
        <v>6</v>
      </c>
      <c r="I153" s="362" t="s">
        <v>7</v>
      </c>
      <c r="J153" s="354" t="s">
        <v>163</v>
      </c>
      <c r="K153" s="356" t="s">
        <v>162</v>
      </c>
      <c r="L153" s="356"/>
      <c r="M153" s="356"/>
      <c r="N153" s="356"/>
      <c r="O153" s="356"/>
      <c r="P153" s="356"/>
      <c r="Q153" s="356"/>
      <c r="R153" s="356"/>
      <c r="S153" s="356"/>
      <c r="T153" s="356"/>
      <c r="U153" s="354" t="s">
        <v>161</v>
      </c>
    </row>
    <row r="154" spans="1:24" s="161" customFormat="1" ht="94.2" thickBot="1" x14ac:dyDescent="0.35">
      <c r="A154" s="365"/>
      <c r="B154" s="367"/>
      <c r="C154" s="369"/>
      <c r="D154" s="367"/>
      <c r="E154" s="361"/>
      <c r="F154" s="361"/>
      <c r="G154" s="361"/>
      <c r="H154" s="361"/>
      <c r="I154" s="363"/>
      <c r="J154" s="355"/>
      <c r="K154" s="255" t="s">
        <v>160</v>
      </c>
      <c r="L154" s="256" t="s">
        <v>159</v>
      </c>
      <c r="M154" s="256" t="s">
        <v>158</v>
      </c>
      <c r="N154" s="256" t="s">
        <v>157</v>
      </c>
      <c r="O154" s="257" t="s">
        <v>156</v>
      </c>
      <c r="P154" s="258" t="s">
        <v>155</v>
      </c>
      <c r="Q154" s="255" t="s">
        <v>154</v>
      </c>
      <c r="R154" s="256" t="s">
        <v>153</v>
      </c>
      <c r="S154" s="259" t="s">
        <v>152</v>
      </c>
      <c r="T154" s="260" t="s">
        <v>151</v>
      </c>
      <c r="U154" s="355"/>
    </row>
    <row r="155" spans="1:24" s="161" customFormat="1" ht="18" x14ac:dyDescent="0.3">
      <c r="A155" s="1039"/>
      <c r="B155" s="1044" t="s">
        <v>582</v>
      </c>
      <c r="C155" s="141" t="s">
        <v>16</v>
      </c>
      <c r="D155" s="141" t="s">
        <v>19</v>
      </c>
      <c r="E155" s="141">
        <v>2011</v>
      </c>
      <c r="F155" s="166" t="s">
        <v>581</v>
      </c>
      <c r="G155" s="166" t="s">
        <v>100</v>
      </c>
      <c r="H155" s="141" t="s">
        <v>99</v>
      </c>
      <c r="I155" s="1047" t="s">
        <v>580</v>
      </c>
      <c r="J155" s="1041">
        <v>9</v>
      </c>
      <c r="K155" s="1040">
        <v>8.5</v>
      </c>
      <c r="L155" s="166">
        <v>8.5</v>
      </c>
      <c r="M155" s="1042">
        <v>8.5</v>
      </c>
      <c r="N155" s="1042">
        <v>7.5</v>
      </c>
      <c r="O155" s="1042">
        <v>7.5</v>
      </c>
      <c r="P155" s="261">
        <f>SUM(K155:O155)/5</f>
        <v>8.1</v>
      </c>
      <c r="Q155" s="1043">
        <v>7</v>
      </c>
      <c r="R155" s="1042">
        <v>7.5</v>
      </c>
      <c r="S155" s="262">
        <f>SUM(Q155:R155)/2</f>
        <v>7.25</v>
      </c>
      <c r="T155" s="263">
        <f>AVERAGE(P155,S155)</f>
        <v>7.6749999999999998</v>
      </c>
      <c r="U155" s="264">
        <f>AVERAGE(J155,T155)</f>
        <v>8.3375000000000004</v>
      </c>
    </row>
    <row r="156" spans="1:24" s="161" customFormat="1" ht="18" x14ac:dyDescent="0.3">
      <c r="A156" s="1039"/>
      <c r="B156" s="1044" t="s">
        <v>579</v>
      </c>
      <c r="C156" s="141" t="s">
        <v>16</v>
      </c>
      <c r="D156" s="141" t="s">
        <v>19</v>
      </c>
      <c r="E156" s="141">
        <v>2015</v>
      </c>
      <c r="F156" s="1045" t="s">
        <v>578</v>
      </c>
      <c r="G156" s="166" t="s">
        <v>577</v>
      </c>
      <c r="H156" s="141" t="s">
        <v>544</v>
      </c>
      <c r="I156" s="141" t="s">
        <v>543</v>
      </c>
      <c r="J156" s="1041">
        <v>8.5</v>
      </c>
      <c r="K156" s="1040">
        <v>8.5</v>
      </c>
      <c r="L156" s="166">
        <v>9</v>
      </c>
      <c r="M156" s="1042">
        <v>8</v>
      </c>
      <c r="N156" s="1042">
        <v>7.5</v>
      </c>
      <c r="O156" s="1042">
        <v>7</v>
      </c>
      <c r="P156" s="261">
        <f>SUM(K156:O156)/5</f>
        <v>8</v>
      </c>
      <c r="Q156" s="1043">
        <v>7</v>
      </c>
      <c r="R156" s="1042">
        <v>7</v>
      </c>
      <c r="S156" s="262">
        <f>SUM(Q156:R156)/2</f>
        <v>7</v>
      </c>
      <c r="T156" s="263">
        <f>AVERAGE(P156,S156)</f>
        <v>7.5</v>
      </c>
      <c r="U156" s="264">
        <f>AVERAGE(J156,T156)</f>
        <v>8</v>
      </c>
    </row>
    <row r="157" spans="1:24" s="161" customFormat="1" ht="18" x14ac:dyDescent="0.3">
      <c r="A157" s="235"/>
      <c r="B157" s="236"/>
      <c r="C157" s="237"/>
      <c r="D157" s="236"/>
      <c r="E157" s="236"/>
      <c r="F157" s="236"/>
      <c r="G157" s="236"/>
      <c r="H157" s="236"/>
      <c r="I157" s="236"/>
      <c r="J157" s="234"/>
      <c r="K157" s="234"/>
      <c r="L157" s="234"/>
      <c r="M157" s="234"/>
      <c r="N157" s="234"/>
      <c r="O157" s="234"/>
    </row>
  </sheetData>
  <mergeCells count="144">
    <mergeCell ref="X138:X139"/>
    <mergeCell ref="J138:L138"/>
    <mergeCell ref="A137:I137"/>
    <mergeCell ref="G153:G154"/>
    <mergeCell ref="H153:H154"/>
    <mergeCell ref="I153:I154"/>
    <mergeCell ref="J153:J154"/>
    <mergeCell ref="K153:T153"/>
    <mergeCell ref="U153:U154"/>
    <mergeCell ref="A153:A154"/>
    <mergeCell ref="B153:B154"/>
    <mergeCell ref="C153:C154"/>
    <mergeCell ref="D153:D154"/>
    <mergeCell ref="E153:E154"/>
    <mergeCell ref="F153:F154"/>
    <mergeCell ref="B152:I152"/>
    <mergeCell ref="F138:F139"/>
    <mergeCell ref="A138:A139"/>
    <mergeCell ref="B138:B139"/>
    <mergeCell ref="C138:C139"/>
    <mergeCell ref="D138:D139"/>
    <mergeCell ref="E138:E139"/>
    <mergeCell ref="G138:G139"/>
    <mergeCell ref="H138:H139"/>
    <mergeCell ref="I138:I139"/>
    <mergeCell ref="J124:L124"/>
    <mergeCell ref="M124:P124"/>
    <mergeCell ref="A124:A125"/>
    <mergeCell ref="B124:B125"/>
    <mergeCell ref="C124:C125"/>
    <mergeCell ref="D124:D125"/>
    <mergeCell ref="E124:E125"/>
    <mergeCell ref="F124:F125"/>
    <mergeCell ref="B123:I123"/>
    <mergeCell ref="A108:A109"/>
    <mergeCell ref="B108:B109"/>
    <mergeCell ref="C108:C109"/>
    <mergeCell ref="D108:D109"/>
    <mergeCell ref="E108:E109"/>
    <mergeCell ref="F108:F109"/>
    <mergeCell ref="A107:I107"/>
    <mergeCell ref="G124:G125"/>
    <mergeCell ref="H124:H125"/>
    <mergeCell ref="I124:I125"/>
    <mergeCell ref="U108:Y108"/>
    <mergeCell ref="Z108:AD108"/>
    <mergeCell ref="AE108:AE109"/>
    <mergeCell ref="AF108:AH108"/>
    <mergeCell ref="G108:G109"/>
    <mergeCell ref="H108:H109"/>
    <mergeCell ref="I108:I109"/>
    <mergeCell ref="J108:M108"/>
    <mergeCell ref="N108:O108"/>
    <mergeCell ref="P108:T108"/>
    <mergeCell ref="A72:I72"/>
    <mergeCell ref="Y96:Y97"/>
    <mergeCell ref="G96:G97"/>
    <mergeCell ref="H96:H97"/>
    <mergeCell ref="I96:I97"/>
    <mergeCell ref="J96:M96"/>
    <mergeCell ref="N96:N97"/>
    <mergeCell ref="O96:X96"/>
    <mergeCell ref="A96:A97"/>
    <mergeCell ref="B96:B97"/>
    <mergeCell ref="C96:C97"/>
    <mergeCell ref="D96:D97"/>
    <mergeCell ref="E96:E97"/>
    <mergeCell ref="F96:F97"/>
    <mergeCell ref="A95:I95"/>
    <mergeCell ref="S73:U73"/>
    <mergeCell ref="V73:V74"/>
    <mergeCell ref="W73:Y73"/>
    <mergeCell ref="G73:G74"/>
    <mergeCell ref="H73:H74"/>
    <mergeCell ref="I73:I74"/>
    <mergeCell ref="M73:O73"/>
    <mergeCell ref="A73:A74"/>
    <mergeCell ref="B73:B74"/>
    <mergeCell ref="C73:C74"/>
    <mergeCell ref="D73:D74"/>
    <mergeCell ref="E73:E74"/>
    <mergeCell ref="F73:F74"/>
    <mergeCell ref="Y32:Y33"/>
    <mergeCell ref="G32:G33"/>
    <mergeCell ref="H32:H33"/>
    <mergeCell ref="I32:I33"/>
    <mergeCell ref="J32:M32"/>
    <mergeCell ref="N32:N33"/>
    <mergeCell ref="O32:X32"/>
    <mergeCell ref="A32:A33"/>
    <mergeCell ref="B32:B33"/>
    <mergeCell ref="C32:C33"/>
    <mergeCell ref="D32:D33"/>
    <mergeCell ref="E32:E33"/>
    <mergeCell ref="F32:F33"/>
    <mergeCell ref="A1:I1"/>
    <mergeCell ref="A2:A3"/>
    <mergeCell ref="J2:M2"/>
    <mergeCell ref="N2:Q2"/>
    <mergeCell ref="R2:R3"/>
    <mergeCell ref="A4:I4"/>
    <mergeCell ref="A8:I8"/>
    <mergeCell ref="A11:I11"/>
    <mergeCell ref="A14:I14"/>
    <mergeCell ref="G23:G24"/>
    <mergeCell ref="H23:H24"/>
    <mergeCell ref="I23:I24"/>
    <mergeCell ref="J23:L23"/>
    <mergeCell ref="M23:M24"/>
    <mergeCell ref="N23:Q23"/>
    <mergeCell ref="A23:A24"/>
    <mergeCell ref="B23:B24"/>
    <mergeCell ref="C23:C24"/>
    <mergeCell ref="D23:D24"/>
    <mergeCell ref="E23:E24"/>
    <mergeCell ref="F23:F24"/>
    <mergeCell ref="B22:I22"/>
    <mergeCell ref="A25:I25"/>
    <mergeCell ref="S2:S3"/>
    <mergeCell ref="A31:I31"/>
    <mergeCell ref="L52:O52"/>
    <mergeCell ref="G52:G53"/>
    <mergeCell ref="H52:H53"/>
    <mergeCell ref="I52:I53"/>
    <mergeCell ref="J52:K52"/>
    <mergeCell ref="A52:A53"/>
    <mergeCell ref="B52:B53"/>
    <mergeCell ref="C52:C53"/>
    <mergeCell ref="D52:D53"/>
    <mergeCell ref="E52:E53"/>
    <mergeCell ref="F52:F53"/>
    <mergeCell ref="A51:I51"/>
    <mergeCell ref="J73:L73"/>
    <mergeCell ref="P73:R73"/>
    <mergeCell ref="B2:B3"/>
    <mergeCell ref="C2:C3"/>
    <mergeCell ref="D2:D3"/>
    <mergeCell ref="E2:E3"/>
    <mergeCell ref="F2:F3"/>
    <mergeCell ref="G2:G3"/>
    <mergeCell ref="H2:H3"/>
    <mergeCell ref="I2:I3"/>
    <mergeCell ref="M138:M139"/>
    <mergeCell ref="N138:W138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8"/>
  <sheetViews>
    <sheetView topLeftCell="A2" workbookViewId="0">
      <selection activeCell="O23" sqref="O23"/>
    </sheetView>
  </sheetViews>
  <sheetFormatPr defaultRowHeight="14.4" x14ac:dyDescent="0.3"/>
  <cols>
    <col min="2" max="2" width="33.6640625" bestFit="1" customWidth="1"/>
    <col min="3" max="3" width="30.5546875" bestFit="1" customWidth="1"/>
  </cols>
  <sheetData>
    <row r="1" spans="2:6" ht="21.6" thickBot="1" x14ac:dyDescent="0.45">
      <c r="B1" s="412" t="s">
        <v>165</v>
      </c>
      <c r="C1" s="412"/>
      <c r="D1" s="412"/>
      <c r="E1" s="412"/>
      <c r="F1" s="412"/>
    </row>
    <row r="2" spans="2:6" ht="15" thickBot="1" x14ac:dyDescent="0.35">
      <c r="B2" s="101" t="s">
        <v>48</v>
      </c>
      <c r="C2" s="102" t="s">
        <v>49</v>
      </c>
      <c r="D2" s="102" t="s">
        <v>50</v>
      </c>
      <c r="E2" s="102"/>
      <c r="F2" s="103"/>
    </row>
    <row r="3" spans="2:6" ht="15" thickBot="1" x14ac:dyDescent="0.35">
      <c r="B3" s="522" t="s">
        <v>169</v>
      </c>
      <c r="C3" s="589" t="s">
        <v>51</v>
      </c>
      <c r="D3" s="590">
        <v>12</v>
      </c>
      <c r="E3" s="106"/>
      <c r="F3" s="520"/>
    </row>
    <row r="4" spans="2:6" ht="15" thickBot="1" x14ac:dyDescent="0.35">
      <c r="B4" s="521"/>
      <c r="C4" s="591" t="s">
        <v>235</v>
      </c>
      <c r="D4" s="518">
        <v>3</v>
      </c>
      <c r="E4" s="106" t="s">
        <v>58</v>
      </c>
      <c r="F4" s="135">
        <f>SUM(D3:D4)</f>
        <v>15</v>
      </c>
    </row>
    <row r="5" spans="2:6" ht="15" thickBot="1" x14ac:dyDescent="0.35">
      <c r="B5" s="592" t="s">
        <v>263</v>
      </c>
      <c r="C5" s="593" t="s">
        <v>264</v>
      </c>
      <c r="D5" s="594">
        <v>5</v>
      </c>
      <c r="E5" s="519" t="s">
        <v>58</v>
      </c>
      <c r="F5" s="595">
        <v>5</v>
      </c>
    </row>
    <row r="6" spans="2:6" x14ac:dyDescent="0.3">
      <c r="B6" s="406" t="s">
        <v>174</v>
      </c>
      <c r="C6" s="111" t="s">
        <v>55</v>
      </c>
      <c r="D6" s="111">
        <v>3</v>
      </c>
      <c r="E6" s="97"/>
      <c r="F6" s="98"/>
    </row>
    <row r="7" spans="2:6" x14ac:dyDescent="0.3">
      <c r="B7" s="407"/>
      <c r="C7" s="112" t="s">
        <v>301</v>
      </c>
      <c r="D7" s="112">
        <v>1</v>
      </c>
      <c r="E7" s="99"/>
      <c r="F7" s="100"/>
    </row>
    <row r="8" spans="2:6" x14ac:dyDescent="0.3">
      <c r="B8" s="407"/>
      <c r="C8" s="112" t="s">
        <v>299</v>
      </c>
      <c r="D8" s="112">
        <v>3</v>
      </c>
      <c r="E8" s="99"/>
      <c r="F8" s="100"/>
    </row>
    <row r="9" spans="2:6" ht="15" thickBot="1" x14ac:dyDescent="0.35">
      <c r="B9" s="407"/>
      <c r="C9" s="112" t="s">
        <v>300</v>
      </c>
      <c r="D9" s="112">
        <v>1</v>
      </c>
      <c r="E9" s="107"/>
      <c r="F9" s="108"/>
    </row>
    <row r="10" spans="2:6" ht="15" thickBot="1" x14ac:dyDescent="0.35">
      <c r="B10" s="408"/>
      <c r="C10" s="113" t="s">
        <v>56</v>
      </c>
      <c r="D10" s="114">
        <v>4</v>
      </c>
      <c r="E10" s="106" t="s">
        <v>58</v>
      </c>
      <c r="F10" s="139">
        <f>SUM(D6:D10)</f>
        <v>12</v>
      </c>
    </row>
    <row r="11" spans="2:6" x14ac:dyDescent="0.3">
      <c r="B11" s="416" t="s">
        <v>166</v>
      </c>
      <c r="C11" s="125" t="s">
        <v>43</v>
      </c>
      <c r="D11" s="125">
        <v>2</v>
      </c>
      <c r="E11" s="97"/>
      <c r="F11" s="98"/>
    </row>
    <row r="12" spans="2:6" x14ac:dyDescent="0.3">
      <c r="B12" s="417"/>
      <c r="C12" s="308" t="s">
        <v>167</v>
      </c>
      <c r="D12" s="308">
        <v>1</v>
      </c>
      <c r="E12" s="109"/>
      <c r="F12" s="110"/>
    </row>
    <row r="13" spans="2:6" ht="15" thickBot="1" x14ac:dyDescent="0.35">
      <c r="B13" s="417"/>
      <c r="C13" s="126" t="s">
        <v>168</v>
      </c>
      <c r="D13" s="308">
        <v>4</v>
      </c>
      <c r="E13" s="109"/>
      <c r="F13" s="110"/>
    </row>
    <row r="14" spans="2:6" ht="15" thickBot="1" x14ac:dyDescent="0.35">
      <c r="B14" s="418"/>
      <c r="C14" s="127" t="s">
        <v>53</v>
      </c>
      <c r="D14" s="128">
        <v>7</v>
      </c>
      <c r="E14" s="106" t="s">
        <v>58</v>
      </c>
      <c r="F14" s="146">
        <f>SUM(D11:D14)</f>
        <v>14</v>
      </c>
    </row>
    <row r="15" spans="2:6" x14ac:dyDescent="0.3">
      <c r="B15" s="414" t="s">
        <v>173</v>
      </c>
      <c r="C15" s="132" t="s">
        <v>57</v>
      </c>
      <c r="D15" s="132">
        <v>1</v>
      </c>
      <c r="E15" s="97"/>
      <c r="F15" s="98"/>
    </row>
    <row r="16" spans="2:6" ht="15" thickBot="1" x14ac:dyDescent="0.35">
      <c r="B16" s="415"/>
      <c r="C16" s="133" t="s">
        <v>44</v>
      </c>
      <c r="D16" s="133">
        <v>14</v>
      </c>
      <c r="E16" s="314" t="s">
        <v>58</v>
      </c>
      <c r="F16" s="315">
        <f>SUM(D15:D16)</f>
        <v>15</v>
      </c>
    </row>
    <row r="17" spans="2:11" ht="15" thickBot="1" x14ac:dyDescent="0.35">
      <c r="B17" s="115" t="s">
        <v>450</v>
      </c>
      <c r="C17" s="116" t="s">
        <v>451</v>
      </c>
      <c r="D17" s="117">
        <v>6</v>
      </c>
      <c r="E17" s="106" t="s">
        <v>58</v>
      </c>
      <c r="F17" s="136">
        <v>6</v>
      </c>
    </row>
    <row r="18" spans="2:11" x14ac:dyDescent="0.3">
      <c r="B18" s="422" t="s">
        <v>172</v>
      </c>
      <c r="C18" s="309" t="s">
        <v>45</v>
      </c>
      <c r="D18" s="309">
        <v>5</v>
      </c>
      <c r="E18" s="97"/>
      <c r="F18" s="312"/>
      <c r="K18" t="s">
        <v>37</v>
      </c>
    </row>
    <row r="19" spans="2:11" x14ac:dyDescent="0.3">
      <c r="B19" s="423"/>
      <c r="C19" s="134" t="s">
        <v>41</v>
      </c>
      <c r="D19" s="134">
        <v>1</v>
      </c>
      <c r="E19" s="99"/>
      <c r="F19" s="100"/>
    </row>
    <row r="20" spans="2:11" ht="15" thickBot="1" x14ac:dyDescent="0.35">
      <c r="B20" s="423"/>
      <c r="C20" s="134" t="s">
        <v>495</v>
      </c>
      <c r="D20" s="134">
        <v>1</v>
      </c>
      <c r="E20" s="99"/>
      <c r="F20" s="100"/>
    </row>
    <row r="21" spans="2:11" ht="15" thickBot="1" x14ac:dyDescent="0.35">
      <c r="B21" s="424"/>
      <c r="C21" s="310" t="s">
        <v>67</v>
      </c>
      <c r="D21" s="311">
        <v>2</v>
      </c>
      <c r="E21" s="106" t="s">
        <v>58</v>
      </c>
      <c r="F21" s="138">
        <f>SUM(D18:D21)</f>
        <v>9</v>
      </c>
      <c r="K21" t="s">
        <v>37</v>
      </c>
    </row>
    <row r="22" spans="2:11" ht="15" thickBot="1" x14ac:dyDescent="0.35">
      <c r="B22" s="413" t="s">
        <v>536</v>
      </c>
      <c r="C22" s="129" t="s">
        <v>46</v>
      </c>
      <c r="D22" s="129">
        <v>5</v>
      </c>
      <c r="E22" s="109"/>
      <c r="F22" s="110"/>
    </row>
    <row r="23" spans="2:11" ht="15" thickBot="1" x14ac:dyDescent="0.35">
      <c r="B23" s="413"/>
      <c r="C23" s="130" t="s">
        <v>47</v>
      </c>
      <c r="D23" s="131">
        <v>5</v>
      </c>
      <c r="E23" s="101" t="s">
        <v>58</v>
      </c>
      <c r="F23" s="313">
        <f>SUM(D22:D23)</f>
        <v>10</v>
      </c>
    </row>
    <row r="24" spans="2:11" x14ac:dyDescent="0.3">
      <c r="B24" s="419" t="s">
        <v>171</v>
      </c>
      <c r="C24" s="121" t="s">
        <v>42</v>
      </c>
      <c r="D24" s="121">
        <v>2</v>
      </c>
      <c r="E24" s="104"/>
      <c r="F24" s="105"/>
    </row>
    <row r="25" spans="2:11" ht="15" thickBot="1" x14ac:dyDescent="0.35">
      <c r="B25" s="420"/>
      <c r="C25" s="122" t="s">
        <v>584</v>
      </c>
      <c r="D25" s="122">
        <v>1</v>
      </c>
      <c r="E25" s="99"/>
      <c r="F25" s="100"/>
    </row>
    <row r="26" spans="2:11" ht="15" thickBot="1" x14ac:dyDescent="0.35">
      <c r="B26" s="421"/>
      <c r="C26" s="123" t="s">
        <v>54</v>
      </c>
      <c r="D26" s="124">
        <v>5</v>
      </c>
      <c r="E26" s="101" t="s">
        <v>58</v>
      </c>
      <c r="F26" s="145">
        <f>SUM(D24:D26)</f>
        <v>8</v>
      </c>
    </row>
    <row r="27" spans="2:11" ht="15" thickBot="1" x14ac:dyDescent="0.35">
      <c r="B27" s="118" t="s">
        <v>170</v>
      </c>
      <c r="C27" s="119" t="s">
        <v>52</v>
      </c>
      <c r="D27" s="120">
        <v>2</v>
      </c>
      <c r="E27" s="106" t="s">
        <v>58</v>
      </c>
      <c r="F27" s="137">
        <v>2</v>
      </c>
    </row>
    <row r="28" spans="2:11" ht="18.600000000000001" thickBot="1" x14ac:dyDescent="0.35">
      <c r="B28" s="409" t="s">
        <v>58</v>
      </c>
      <c r="C28" s="410"/>
      <c r="D28" s="410"/>
      <c r="E28" s="411"/>
      <c r="F28" s="140">
        <f>SUM(F4:F5,F10,F14,F16,F17,F21,F23,F26,F27)</f>
        <v>96</v>
      </c>
    </row>
  </sheetData>
  <mergeCells count="9">
    <mergeCell ref="B28:E28"/>
    <mergeCell ref="B1:F1"/>
    <mergeCell ref="B22:B23"/>
    <mergeCell ref="B15:B16"/>
    <mergeCell ref="B24:B26"/>
    <mergeCell ref="B3:B4"/>
    <mergeCell ref="B6:B10"/>
    <mergeCell ref="B11:B14"/>
    <mergeCell ref="B18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ПородныеВыставки</vt:lpstr>
      <vt:lpstr>ЧерновикРез</vt:lpstr>
      <vt:lpstr>БОНИТИРОВКА</vt:lpstr>
      <vt:lpstr>Статистика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2018-08-16T14:20:01Z</dcterms:modified>
</cp:coreProperties>
</file>